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C7FD"/>
  <workbookPr codeName="ThisWorkbook"/>
  <bookViews>
    <workbookView xWindow="120" yWindow="120" windowWidth="9440" windowHeight="4970" tabRatio="601" activeTab="6"/>
  </bookViews>
  <sheets>
    <sheet name="v" sheetId="1" r:id="rId1"/>
    <sheet name="y" sheetId="2" r:id="rId2"/>
    <sheet name="nh" sheetId="3" r:id="rId3"/>
    <sheet name="kz" sheetId="4" r:id="rId4"/>
    <sheet name="ogg" sheetId="5" r:id="rId5"/>
    <sheet name="özkaynak" sheetId="6" r:id="rId6"/>
    <sheet name="nat" sheetId="7" r:id="rId7"/>
    <sheet name="kdt" sheetId="8" state="hidden" r:id="rId8"/>
  </sheets>
  <definedNames>
    <definedName name="_xlnm.Print_Area" localSheetId="7">'kdt'!$A$1:$E$73</definedName>
    <definedName name="_xlnm.Print_Area" localSheetId="3">'kz'!$A$2:$F$73</definedName>
    <definedName name="_xlnm.Print_Area" localSheetId="2">'nh'!$A$2:$J$98</definedName>
    <definedName name="_xlnm.Print_Area" localSheetId="4">'ogg'!$A$1:$E$27</definedName>
    <definedName name="_xlnm.Print_Area" localSheetId="0">'v'!$A$2:$J$58</definedName>
    <definedName name="_xlnm.Print_Area" localSheetId="1">'y'!$A$2:$J$59</definedName>
    <definedName name="Z_9396E133_4C05_4640_A115_67E7C74F584E_.wvu.PrintArea" localSheetId="3" hidden="1">'kz'!$A$1:$F$71</definedName>
    <definedName name="Z_9396E133_4C05_4640_A115_67E7C74F584E_.wvu.PrintArea" localSheetId="0" hidden="1">'v'!$A$1:$J$56</definedName>
    <definedName name="Z_9396E133_4C05_4640_A115_67E7C74F584E_.wvu.PrintArea" localSheetId="1" hidden="1">'y'!$A$1:$J$57</definedName>
    <definedName name="Z_D0449BC9_D391_4EBD_9E45_B95B8E82E03F_.wvu.PrintArea" localSheetId="3" hidden="1">'kz'!$A$1:$F$71</definedName>
    <definedName name="Z_D0449BC9_D391_4EBD_9E45_B95B8E82E03F_.wvu.PrintArea" localSheetId="0" hidden="1">'v'!$A$1:$J$56</definedName>
    <definedName name="Z_D0449BC9_D391_4EBD_9E45_B95B8E82E03F_.wvu.PrintArea" localSheetId="1" hidden="1">'y'!$A$1:$J$57</definedName>
    <definedName name="Z_F0AB3048_32E9_4BAF_9A5C_028907AD0E21_.wvu.PrintArea" localSheetId="3" hidden="1">'kz'!$A$1:$F$71</definedName>
    <definedName name="Z_F0AB3048_32E9_4BAF_9A5C_028907AD0E21_.wvu.PrintArea" localSheetId="0" hidden="1">'v'!$A$1:$J$56</definedName>
    <definedName name="Z_F0AB3048_32E9_4BAF_9A5C_028907AD0E21_.wvu.PrintArea" localSheetId="1" hidden="1">'y'!$A$1:$J$57</definedName>
  </definedNames>
  <calcPr fullCalcOnLoad="1"/>
</workbook>
</file>

<file path=xl/sharedStrings.xml><?xml version="1.0" encoding="utf-8"?>
<sst xmlns="http://schemas.openxmlformats.org/spreadsheetml/2006/main" count="1027" uniqueCount="774">
  <si>
    <t>CARİ DÖNEM</t>
  </si>
  <si>
    <t>ÖNCEKİ DÖNEM</t>
  </si>
  <si>
    <t>Diğer</t>
  </si>
  <si>
    <t>FONLAR</t>
  </si>
  <si>
    <t>Bonolar</t>
  </si>
  <si>
    <t>Varlığa Dayalı Menkul Kıymetler</t>
  </si>
  <si>
    <t>Tahviller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</si>
  <si>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</si>
  <si>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</si>
  <si>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</si>
  <si>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</si>
  <si>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</si>
  <si>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</si>
  <si>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</si>
  <si>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</si>
  <si>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</si>
  <si>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</si>
  <si>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</si>
  <si>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</si>
  <si>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</si>
  <si>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</si>
  <si>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</si>
  <si>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</si>
  <si>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</si>
  <si>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</si>
  <si>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</si>
  <si>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</si>
  <si>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</si>
  <si>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</si>
  <si>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</si>
  <si>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</si>
  <si>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</si>
  <si>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</si>
  <si>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</si>
  <si>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</si>
  <si>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</si>
  <si>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</si>
  <si>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</si>
  <si>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</si>
  <si>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</si>
  <si>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</si>
  <si>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</si>
  <si>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</si>
  <si>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</si>
  <si>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</si>
  <si>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</si>
  <si>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1.5</t>
  </si>
  <si>
    <t>4.1</t>
  </si>
  <si>
    <t>4.2</t>
  </si>
  <si>
    <t>4.2.1</t>
  </si>
  <si>
    <t>4.2.2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</si>
  <si>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</si>
  <si>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</si>
  <si>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</si>
  <si>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</si>
  <si>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</si>
  <si>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</si>
  <si>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</si>
  <si>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</si>
  <si>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</si>
  <si>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</si>
  <si>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</si>
  <si>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</si>
  <si>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</si>
  <si>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</si>
  <si>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</si>
  <si>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</si>
  <si>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</si>
  <si>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</si>
  <si>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</si>
  <si>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</si>
  <si>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</si>
  <si>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</si>
  <si>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</si>
  <si>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</si>
  <si>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</si>
  <si>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</si>
  <si>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</si>
  <si>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</si>
  <si>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</si>
  <si>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</si>
  <si>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</si>
  <si>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</si>
  <si>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Devlet Borçlanma Senetleri</t>
  </si>
  <si>
    <t>Menkul Değerlerden Alınan Faizler</t>
  </si>
  <si>
    <t>Zorunlu Karşılıklardan Alınan Faizler</t>
  </si>
  <si>
    <t>Kâr veya Zarar</t>
  </si>
  <si>
    <t>TP</t>
  </si>
  <si>
    <t>YP</t>
  </si>
  <si>
    <t xml:space="preserve">Toplam </t>
  </si>
  <si>
    <t xml:space="preserve">CARİ DÖNEM </t>
  </si>
  <si>
    <t xml:space="preserve">ÖNCEKİ DÖNEM 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</si>
  <si>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</si>
  <si>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</si>
  <si>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</si>
  <si>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</si>
  <si>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</si>
  <si>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</si>
  <si>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</si>
  <si>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</si>
  <si>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</si>
  <si>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</si>
  <si>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</si>
  <si>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</si>
  <si>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</si>
  <si>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</si>
  <si>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</si>
  <si>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</si>
  <si>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</si>
  <si>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</si>
  <si>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</si>
  <si>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</si>
  <si>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</si>
  <si>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</si>
  <si>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</si>
  <si>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</si>
  <si>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</si>
  <si>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</si>
  <si>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</si>
  <si>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</si>
  <si>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</si>
  <si>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</si>
  <si>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</si>
  <si>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</si>
  <si>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</si>
  <si>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</si>
  <si>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</si>
  <si>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</si>
  <si>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</si>
  <si>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</si>
  <si>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</si>
  <si>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</si>
  <si>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</si>
  <si>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</si>
  <si>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</si>
  <si>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</si>
  <si>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</si>
  <si>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</si>
  <si>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</si>
  <si>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</si>
  <si>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</si>
  <si>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</si>
  <si>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</si>
  <si>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</si>
  <si>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</si>
  <si>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</si>
  <si>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</si>
  <si>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</si>
  <si>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</si>
  <si>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</si>
  <si>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</si>
  <si>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</si>
  <si>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</si>
  <si>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</si>
  <si>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</si>
  <si>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</si>
  <si>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</si>
  <si>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</si>
  <si>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</si>
  <si>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</si>
  <si>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</si>
  <si>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</si>
  <si>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</si>
  <si>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</si>
  <si>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</si>
  <si>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</si>
  <si>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</si>
  <si>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</si>
  <si>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</si>
  <si>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</si>
  <si>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</si>
  <si>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</si>
  <si>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</si>
  <si>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</si>
  <si>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</si>
  <si>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</si>
  <si>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</si>
  <si>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</si>
  <si>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</si>
  <si>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</si>
  <si>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</si>
  <si>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</si>
  <si>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</si>
  <si>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</si>
  <si>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</si>
  <si>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</si>
  <si>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</si>
  <si>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</si>
  <si>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</si>
  <si>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</si>
  <si>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</si>
  <si>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</si>
  <si>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</si>
  <si>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</si>
  <si>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</si>
  <si>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</si>
  <si>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</si>
  <si>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</si>
  <si>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</si>
  <si>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</si>
  <si>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</si>
  <si>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</si>
  <si>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</si>
  <si>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</si>
  <si>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</si>
  <si>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</si>
  <si>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</si>
  <si>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</si>
  <si>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</si>
  <si>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Diğer </t>
  </si>
  <si>
    <t>İptal Kârları</t>
  </si>
  <si>
    <t>Yeni Bakiye (I+II)</t>
  </si>
  <si>
    <t>Kâr Dağıtımı</t>
  </si>
  <si>
    <t>Dağıtılan Temettü</t>
  </si>
  <si>
    <t>Yedeklere Aktarılan Tutarlar</t>
  </si>
  <si>
    <t>Ödenmiş Sermaye Enflasyon Düzeltme Farkı</t>
  </si>
  <si>
    <t xml:space="preserve">Önceki Dönem Sonu Bakiyesi </t>
  </si>
  <si>
    <t>A.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</si>
  <si>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</si>
  <si>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</si>
  <si>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</si>
  <si>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</si>
  <si>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</si>
  <si>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</si>
  <si>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</si>
  <si>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</si>
  <si>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</si>
  <si>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</si>
  <si>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</si>
  <si>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</si>
  <si>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</si>
  <si>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</si>
  <si>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</si>
  <si>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</si>
  <si>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</si>
  <si>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</si>
  <si>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</si>
  <si>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</si>
  <si>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</si>
  <si>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</si>
  <si>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</si>
  <si>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</si>
  <si>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</si>
  <si>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</si>
  <si>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</si>
  <si>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</si>
  <si>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B.</t>
  </si>
  <si>
    <t>Elden Çıkarılan Menkul ve Gayrimenkuller</t>
  </si>
  <si>
    <t>2.6</t>
  </si>
  <si>
    <t>2.7</t>
  </si>
  <si>
    <t>2.8</t>
  </si>
  <si>
    <t>2.9</t>
  </si>
  <si>
    <t>C.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</si>
  <si>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</si>
  <si>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</si>
  <si>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</si>
  <si>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</si>
  <si>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</si>
  <si>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</si>
  <si>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</si>
  <si>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</si>
  <si>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</si>
  <si>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Dönem Sonundaki Nakit ve Nakde Eşdeğer Varlıklar </t>
  </si>
  <si>
    <t>10.1</t>
  </si>
  <si>
    <t>10.2</t>
  </si>
  <si>
    <t xml:space="preserve">Konsolide Edilmeyenler </t>
  </si>
  <si>
    <t>2.2.1</t>
  </si>
  <si>
    <t>2.2.2</t>
  </si>
  <si>
    <t>2.2.3</t>
  </si>
  <si>
    <t>Sermayede Payı Temsil Eden Menkul Değerler</t>
  </si>
  <si>
    <t>Konsolide Edilmeyen Mali Ortaklıklar</t>
  </si>
  <si>
    <t>Konsolide Edilmeyen Mali Olmayan Ortaklıklar</t>
  </si>
  <si>
    <t>Yeniden Yapılanma Karşılığı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</si>
  <si>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</si>
  <si>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</si>
  <si>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</si>
  <si>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</si>
  <si>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</si>
  <si>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</si>
  <si>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</si>
  <si>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</si>
  <si>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</si>
  <si>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</si>
  <si>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1.2.10</t>
  </si>
  <si>
    <t>Dönem Başı Bakiyesi</t>
  </si>
  <si>
    <t>TMS 8 Uyarınca Yapılan Düzeltmeler</t>
  </si>
  <si>
    <t>ÖZKAYNAK YÖNTEMİ UYGULANAN ORTAKLIKLARDAN KÂR/ZARAR</t>
  </si>
  <si>
    <t>14.1</t>
  </si>
  <si>
    <t>14.2</t>
  </si>
  <si>
    <t>16.1</t>
  </si>
  <si>
    <t>16.2</t>
  </si>
  <si>
    <t>16.3</t>
  </si>
  <si>
    <t>16.4</t>
  </si>
  <si>
    <t>DİĞER FAALİYET GİDERLERİ (-)</t>
  </si>
  <si>
    <t>10.3</t>
  </si>
  <si>
    <t>10.4</t>
  </si>
  <si>
    <t>Krediler</t>
  </si>
  <si>
    <t>13.1</t>
  </si>
  <si>
    <t>13.2</t>
  </si>
  <si>
    <t>3.2.1</t>
  </si>
  <si>
    <t>3.2.2</t>
  </si>
  <si>
    <t>Çalışan Hakları Karşılığı</t>
  </si>
  <si>
    <t>16.2.1</t>
  </si>
  <si>
    <t>16.2.2</t>
  </si>
  <si>
    <t>16.2.3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</si>
  <si>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</si>
  <si>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</si>
  <si>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</si>
  <si>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</si>
  <si>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</si>
  <si>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</si>
  <si>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</si>
  <si>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</si>
  <si>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</si>
  <si>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</si>
  <si>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</si>
  <si>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</si>
  <si>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</si>
  <si>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</si>
  <si>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</si>
  <si>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</si>
  <si>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</si>
  <si>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</si>
  <si>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</si>
  <si>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</si>
  <si>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</si>
  <si>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</si>
  <si>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</si>
  <si>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</si>
  <si>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</si>
  <si>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</si>
  <si>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</si>
  <si>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</si>
  <si>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</si>
  <si>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</si>
  <si>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</si>
  <si>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 xml:space="preserve">Sermaye Piyasası İşlemleri Kârı/Zararı </t>
  </si>
  <si>
    <t xml:space="preserve">Kambiyo İşlemleri Kârı/Zararı </t>
  </si>
  <si>
    <t>ALINAN KREDİLER</t>
  </si>
  <si>
    <t>PARA PİYASALARINA BORÇLAR</t>
  </si>
  <si>
    <t>Para Piyasası İşlemlerinden Alınan Faizler</t>
  </si>
  <si>
    <t>Bankalardan Alınan Faizler</t>
  </si>
  <si>
    <t>1.5.1</t>
  </si>
  <si>
    <t>1.5.2</t>
  </si>
  <si>
    <t>1.5.3</t>
  </si>
  <si>
    <t>1.6</t>
  </si>
  <si>
    <t>1.7</t>
  </si>
  <si>
    <t xml:space="preserve">Para Piyasası İşlemlerine Verilen Faizler </t>
  </si>
  <si>
    <t xml:space="preserve">Kullanılan Kredilere Verilen Faizler </t>
  </si>
  <si>
    <t>2.1.13.</t>
  </si>
  <si>
    <t>TÜRK LİRASI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</si>
  <si>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</si>
  <si>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</si>
  <si>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</si>
  <si>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</si>
  <si>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</si>
  <si>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</si>
  <si>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</si>
  <si>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</si>
  <si>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</si>
  <si>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</si>
  <si>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</si>
  <si>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</si>
  <si>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XIX.</t>
  </si>
  <si>
    <t>XX.</t>
  </si>
  <si>
    <t>XXI.</t>
  </si>
  <si>
    <t>XXII.</t>
  </si>
  <si>
    <t>XXIII.</t>
  </si>
  <si>
    <t>SATIŞ AMAÇLI ELDE TUTULAN VE DURDURULAN FAALİYETLERE İLİŞKİN DURAN VARLIKLAR (Net)</t>
  </si>
  <si>
    <t>Vadeli Aktif Değerler Alım Satım Taahhütleri</t>
  </si>
  <si>
    <t>Vadeli Mevduat Alım Satım Taahhütleri</t>
  </si>
  <si>
    <t>Çekler İçin Ödeme Taahhütleri</t>
  </si>
  <si>
    <t>Gayri Nakdi Kredilere</t>
  </si>
  <si>
    <t>20.1</t>
  </si>
  <si>
    <t>20.2</t>
  </si>
  <si>
    <t>20.3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</si>
  <si>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</si>
  <si>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</si>
  <si>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</si>
  <si>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NET FAİZ GELİRİ/GİDERİ (I - II)</t>
  </si>
  <si>
    <t>NET ÜCRET VE KOMİSYON GELİRLERİ/GİDERLERİ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</si>
  <si>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</si>
  <si>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</si>
  <si>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İlişikteki açıklama ve dipnotlar bu finansal tabloların tamamlayıcı bir unsurudur. 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</si>
  <si>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</si>
  <si>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</si>
  <si>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</si>
  <si>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</si>
  <si>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</si>
  <si>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BİN TÜRK LİRASI</t>
  </si>
  <si>
    <t>Türev Finansal İşlemlerden Kâr/Zarar</t>
  </si>
  <si>
    <t xml:space="preserve">     BİN 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</si>
  <si>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</si>
  <si>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</si>
  <si>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</si>
  <si>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</si>
  <si>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</si>
  <si>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</si>
  <si>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</si>
  <si>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</si>
  <si>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</si>
  <si>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</si>
  <si>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</si>
  <si>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</si>
  <si>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</si>
  <si>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</si>
  <si>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</si>
  <si>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</si>
  <si>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</si>
  <si>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</si>
  <si>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</si>
  <si>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</si>
  <si>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</si>
  <si>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</si>
  <si>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</si>
  <si>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</si>
  <si>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</si>
  <si>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</si>
  <si>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</si>
  <si>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</si>
  <si>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</si>
  <si>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</si>
  <si>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</si>
  <si>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</si>
  <si>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</si>
  <si>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</si>
  <si>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</si>
  <si>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</si>
  <si>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</si>
  <si>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</si>
  <si>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</si>
  <si>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</si>
  <si>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</si>
  <si>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</si>
  <si>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</si>
  <si>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</si>
  <si>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</si>
  <si>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</si>
  <si>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</si>
  <si>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</si>
  <si>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</si>
  <si>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</si>
  <si>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</si>
  <si>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</si>
  <si>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</si>
  <si>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</si>
  <si>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</si>
  <si>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</si>
  <si>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</si>
  <si>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</si>
  <si>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</si>
  <si>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</si>
  <si>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</si>
  <si>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</si>
  <si>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</si>
  <si>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</si>
  <si>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</si>
  <si>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</si>
  <si>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</si>
  <si>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</si>
  <si>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Hisse Başına Kâr / Zarar (Tam TL tutarı ile gösterilmiştir.)</t>
  </si>
  <si>
    <t>FİNANSAL VARLIKLAR (Net)</t>
  </si>
  <si>
    <t>Nakit ve Nakit Benzerleri</t>
  </si>
  <si>
    <t>Nakit Değerler ve Merkez Bankası</t>
  </si>
  <si>
    <t>Bankalar</t>
  </si>
  <si>
    <t>Para Piyasalarından Alacaklar</t>
  </si>
  <si>
    <t xml:space="preserve">Gerçeğe Uygun Değer Farkı Kâr Zarara Yansıtılan Finansal Varlıklar </t>
  </si>
  <si>
    <t>Diğer Finansal Varlıklar</t>
  </si>
  <si>
    <t>Gerçeğe Uygun Değer Farkı Diğer Kapsamlı Gelire Yansıtılan Finansal Varlıklar</t>
  </si>
  <si>
    <t>1.3.1</t>
  </si>
  <si>
    <t>1.3.2</t>
  </si>
  <si>
    <t>1.3.3</t>
  </si>
  <si>
    <t>İtfa Edilmiş Maliyeti ile Ölçülen Finansal Varlıklar</t>
  </si>
  <si>
    <t>1.4.1</t>
  </si>
  <si>
    <t>1.4.2</t>
  </si>
  <si>
    <t>Türev Finansal Varlıklar</t>
  </si>
  <si>
    <t>Türev Finansal Varlıkların Gerçeğe Uygun Değer Farkı Kar Zarara Yansıtılan Kısmı</t>
  </si>
  <si>
    <t>Türev Finansal Varlıkların Gerçeğe Uygun Değer Farkı Diğer Kapsamlı Gelire Yansıtılan Kısmı</t>
  </si>
  <si>
    <t>Beklenen Zarar Karşılıkları (-)</t>
  </si>
  <si>
    <t xml:space="preserve">Krediler </t>
  </si>
  <si>
    <t>Gerçeğe Uygun Değer Farkı Kar Zarara Yansıtılanlar</t>
  </si>
  <si>
    <t>Kiralama İşlemlerinden Alacaklar</t>
  </si>
  <si>
    <t>ORTAKLIK YATIRIMLARI</t>
  </si>
  <si>
    <t xml:space="preserve">İştirakler (Net)  </t>
  </si>
  <si>
    <t>Özkaynak Yöntemine Göre Değerlenenler</t>
  </si>
  <si>
    <t xml:space="preserve">Bağlı Ortaklıklar  (Net) </t>
  </si>
  <si>
    <t xml:space="preserve">Birlikte Kontrol Edilen Ortaklıklar (İş Ortaklıkları) (Net)  </t>
  </si>
  <si>
    <t>4.3.1</t>
  </si>
  <si>
    <t>4.3.2</t>
  </si>
  <si>
    <t>CARİ VERGİ VARLIĞI</t>
  </si>
  <si>
    <t xml:space="preserve">ERTELENMİŞ VERGİ VARLIĞI </t>
  </si>
  <si>
    <t>Müstakrizlerin Fonları</t>
  </si>
  <si>
    <t>GERÇEĞE UYGUN DEĞER FARKI KAR ZARARA YANSITILAN FİNANSAL YÜKÜMLÜLÜKLER</t>
  </si>
  <si>
    <t>TÜREV FİNANSAL YÜKÜMLÜLÜKLER</t>
  </si>
  <si>
    <t>7.1</t>
  </si>
  <si>
    <t>Türev Finansal Yükümlülüklerin Gerçeğe Uygun Değer Farkı Kar Zarara Yansıtılan Kısmı</t>
  </si>
  <si>
    <t>7.2</t>
  </si>
  <si>
    <t>Türev Finansal Yükümlülüklerin Gerçeğe Uygun Değer Farkı Diğer Kapsamlı Gelire Yansıtılan Kısmı</t>
  </si>
  <si>
    <t>FAKTORİNG YÜKÜMLÜLÜKLERİ</t>
  </si>
  <si>
    <t xml:space="preserve">X. </t>
  </si>
  <si>
    <t>CARİ VERGİ BORCU</t>
  </si>
  <si>
    <t>ERTELENMİŞ VERGİ BORCU</t>
  </si>
  <si>
    <t>SERMAYE BENZERİ BORÇLANMA ARAÇLARI</t>
  </si>
  <si>
    <t>Diğer Borçlanma Araçları</t>
  </si>
  <si>
    <t>DİĞER YÜKÜMLÜLÜKLER</t>
  </si>
  <si>
    <t>Kâr veya Zararda Yeniden Sınıflandırılmayacak Birikmiş Diğer Kapsamlı Gelirler veya Giderler</t>
  </si>
  <si>
    <t>Kâr veya Zararda Yeniden Sınıflandırılacak Birikmiş Diğer Kapsamlı Gelirler veya Giderler</t>
  </si>
  <si>
    <t>16.5</t>
  </si>
  <si>
    <t>16.5.1</t>
  </si>
  <si>
    <t>16.5.2</t>
  </si>
  <si>
    <t>16.5.3</t>
  </si>
  <si>
    <t>16.5.4</t>
  </si>
  <si>
    <t>16.6</t>
  </si>
  <si>
    <t>16.6.1</t>
  </si>
  <si>
    <t>Geçmiş Yıllar Kâr veya Zararı</t>
  </si>
  <si>
    <t>16.6.2</t>
  </si>
  <si>
    <t>Dönem Net Kâr veya Zararı</t>
  </si>
  <si>
    <t>Gerçeğe Uygun Değer Farkı Diğer Kapsamlı Gelire Yansıtılanlar</t>
  </si>
  <si>
    <t>İtfa Edilmiş Maliyeti İle Ölçülenler</t>
  </si>
  <si>
    <t>PERSONEL GİDERLERİ (-)</t>
  </si>
  <si>
    <t>TİCARİ KAR/ZARAR (Net)</t>
  </si>
  <si>
    <t>Ertelenmiş Vergi Gider Etkisi (+)</t>
  </si>
  <si>
    <t>Ertelenmiş Vergi Gelir Etkisi (-)</t>
  </si>
  <si>
    <t>XXIV.</t>
  </si>
  <si>
    <t>DÖNEM KARI/ZARARI</t>
  </si>
  <si>
    <t>DİĞER KAPSAMLI GELİRLER</t>
  </si>
  <si>
    <t>Kar veya Zararda Yeniden Sınıflandırılmayacaklar</t>
  </si>
  <si>
    <t>Maddi Duran Varlıklar Yeniden Değerleme Artışları/Azalışları</t>
  </si>
  <si>
    <t>Maddi Olmayan Duran Varlıklar Yeniden Değerleme Artışları/Azalışları</t>
  </si>
  <si>
    <t>Tanımlanmış Fayda Planları Yeniden Ölçüm Kazançları/Kayıpları</t>
  </si>
  <si>
    <t>2.1.4</t>
  </si>
  <si>
    <t>Diğer Kâr veya Zarar Olarak Yeniden Sınıflandırılmayacak Diğer Kapsamlı Gelir Unsurları</t>
  </si>
  <si>
    <t>2.1.5</t>
  </si>
  <si>
    <t>Kâr veya Zararda Yeniden Sınıflandırılmayacak Diğer Kapsamlı Gelire İlişkin Vergiler</t>
  </si>
  <si>
    <t>Kâr veya Zararda Yeniden Sınıflandırılacaklar</t>
  </si>
  <si>
    <t>Yabancı Para Çevirim Farkları</t>
  </si>
  <si>
    <t>Gerçeğe Uygun Değer Farkı Diğer Kapsamlı Gelire Yansıtılan Finansal Varlıkların Değerleme ve/veya Sınıflandırma Gelirleri/Giderleri</t>
  </si>
  <si>
    <t>Nakit Akış Riskinden Korunma Gelirleri/Giderleri</t>
  </si>
  <si>
    <t>2.2.4</t>
  </si>
  <si>
    <t>Yurtdışındaki İşletmeye İlişkin Yatırım Riskinden Korunma Gelirleri/Giderleri</t>
  </si>
  <si>
    <t>2.2.5</t>
  </si>
  <si>
    <t>Diğer Kâr veya Zarar Olarak Yeniden Sınıflandırılacak Diğer Kapsamlı Gelir Unsurları</t>
  </si>
  <si>
    <t>2.2.6</t>
  </si>
  <si>
    <t>Kâr veya Zararda Yeniden Sınıflandırılacak Diğer Kapsamlı Gelire İlişkin Vergiler</t>
  </si>
  <si>
    <t>TOPLAM KAPSAMLI GELİR (I+II)</t>
  </si>
  <si>
    <t>Maddi ve Maddi Olmayan Duran Varlık YDF</t>
  </si>
  <si>
    <t>Aktüeryal Kayıp/Kazanç</t>
  </si>
  <si>
    <t>Yabancı Para  Çevrim Farkları</t>
  </si>
  <si>
    <t>Kar Yedekleri</t>
  </si>
  <si>
    <t>Geçmiş Dönem Kârı / (Zararı)</t>
  </si>
  <si>
    <t>Dönem Net Kârı / (Zararı)</t>
  </si>
  <si>
    <t>Toplam Özkaynak</t>
  </si>
  <si>
    <t xml:space="preserve">Hataların Düzeltilmesinin Etkisi </t>
  </si>
  <si>
    <t>Muhasebe Politikasında Yapılan Değişikliklerin Etkisi</t>
  </si>
  <si>
    <t>Toplam Kapsamlı Gelir</t>
  </si>
  <si>
    <t>Nakden Gerçekleştirilen Sermaye Artırımı</t>
  </si>
  <si>
    <t>İç Kaynaklardan Gerçekleştirilen Sermaye Artırımı</t>
  </si>
  <si>
    <t xml:space="preserve">Hisse Senedine Dönüştürülebilir Tahviller </t>
  </si>
  <si>
    <t>Sermaye Benzeri Borçlanma Araçları</t>
  </si>
  <si>
    <t>Diğer Değişiklikler Nedeniyle Artış /Azalış</t>
  </si>
  <si>
    <t>11.1</t>
  </si>
  <si>
    <t>11.2</t>
  </si>
  <si>
    <t>11.3</t>
  </si>
  <si>
    <t>Dönem Sonu Bakiyesi  (III+IV+…...+X+XI)</t>
  </si>
  <si>
    <t>Gerçeğe Uygun Değer Farkı K/Z'a Yansıtılan FV'larda Net (Artış) Azalış</t>
  </si>
  <si>
    <t>Diğer Varlıklarda Net (Artış) Azalış</t>
  </si>
  <si>
    <t>Gerçeğe Uygun Değer Farkı K/Z'a Yansıtılan FY'lerde Net Artış (Azalış)</t>
  </si>
  <si>
    <t>VARLIKLAR TOPLAMI</t>
  </si>
  <si>
    <t>YÜKÜMLÜLÜKLER TOPLAMI</t>
  </si>
  <si>
    <t>FAİZ GİDERLERİ  (-)</t>
  </si>
  <si>
    <t>Verilen Ücret ve Komisyonlar  (-)</t>
  </si>
  <si>
    <t>VARLIKLAR</t>
  </si>
  <si>
    <t>YÜKÜMLÜLÜKLER</t>
  </si>
  <si>
    <t>BANKACILIK FAALİYETLERİNE İLİŞKİN NAKİT AKIŞLARI</t>
  </si>
  <si>
    <t>Bankacılık Faaliyet Konusu Varlık ve Yükümlülüklerdeki Değişim Öncesi Faaliyet Kârı</t>
  </si>
  <si>
    <t>Bankacılık Faaliyetleri Konusu Varlık ve Yükümlülüklerdeki Değişim</t>
  </si>
  <si>
    <t>Bankacılık Faaliyetlerinden Kaynaklanan Net Nakit Akışı</t>
  </si>
  <si>
    <t>YATIRIM FAALİYETLERİNE İLİŞKİN NAKİT AKIŞLARI</t>
  </si>
  <si>
    <t>Yatırım Faaliyetlerinden Kaynaklanan Net Nakit Akışı</t>
  </si>
  <si>
    <t xml:space="preserve">Satın Alınan Menkul ve Gayrimenkuller </t>
  </si>
  <si>
    <t>Elde Edilen Gerçeğe Uygun Değer Farkı Diğer Kapsamlı Gelire Yansıtılan Finansal Varlıklar</t>
  </si>
  <si>
    <t>Elden Çıkarılan Gerçeğe Uygun Değer Farkı Diğer Kapsamlı Gelire Yansıtılan Finansal Varlıklar</t>
  </si>
  <si>
    <t>Satın Alınan İtfa Edilmiş Maliyeti ile Ölçülen Finansal Varlıklar</t>
  </si>
  <si>
    <t xml:space="preserve">Satılan İtfa Edilmiş Maliyeti ile Ölçülen Finansal Varlıklar </t>
  </si>
  <si>
    <t>FİNANSMAN FAALİYETLERİNE İLİŞKİN NAKİT AKIŞLARI</t>
  </si>
  <si>
    <t xml:space="preserve">Finansman Faaliyetlerinden Sağlanan Net Nakit </t>
  </si>
  <si>
    <t xml:space="preserve">Yabancı Para Çevrim Farklarının Nakit ve Nakde Eşdeğer Varlıklar Üzerindeki Etkisi </t>
  </si>
  <si>
    <t>Nakit ve Nakde Eşdeğer Varlıklardaki Net Artış</t>
  </si>
  <si>
    <t>İTFA EDİLMİŞ MALİYETİ İLE ÖLÇÜLEN FİNANSAL VARLIKLAR (Net)</t>
  </si>
  <si>
    <t>DİĞER AKTİFLER (Net)</t>
  </si>
  <si>
    <t>KİRALAMA İŞLEMLERİNDEN YÜKÜMLÜLÜKLER (Net)</t>
  </si>
  <si>
    <t>Finansal Kiralama Faiz Gelirleri</t>
  </si>
  <si>
    <t>Kiralama Faiz Giderleri</t>
  </si>
  <si>
    <t>6.3</t>
  </si>
  <si>
    <t xml:space="preserve">FAALİYET BRÜT KÂRI (III+IV+V+VI+VII) </t>
  </si>
  <si>
    <t>BEKLENEN ZARAR KARŞILIKLARI GİDERLERİ (-)</t>
  </si>
  <si>
    <t>DİĞER KARŞILIK GİDERLERİ (-)</t>
  </si>
  <si>
    <t>NET FAALİYET KÂRI/ZARARI (VIII-IX-X-XI-XII)</t>
  </si>
  <si>
    <t>SÜRDÜRÜLEN FAALİYETLER VERGİ ÖNCESİ K/Z (XIII+...+XVI)</t>
  </si>
  <si>
    <t>18.1</t>
  </si>
  <si>
    <t>18.2</t>
  </si>
  <si>
    <t>18.3</t>
  </si>
  <si>
    <t>SÜRDÜRÜLEN FAALİYETLER DÖNEM NET K/Z (XVII±XVIII)</t>
  </si>
  <si>
    <t>21.1</t>
  </si>
  <si>
    <t>21.2</t>
  </si>
  <si>
    <t>21.3</t>
  </si>
  <si>
    <t>DURDURULAN FAALİYETLER VERGİ ÖNCESİ K/Z (XX-XXI)</t>
  </si>
  <si>
    <t>23.1</t>
  </si>
  <si>
    <t>23.2</t>
  </si>
  <si>
    <t>23.3</t>
  </si>
  <si>
    <t>DURDURULAN FAALİYETLER DÖNEM NET K/Z (XXII±XXIII)</t>
  </si>
  <si>
    <t>XXV.</t>
  </si>
  <si>
    <t>DÖNEM NET KARI/ZARARI (XIX+XXIV)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</si>
  <si>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</si>
  <si>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</si>
  <si>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</si>
  <si>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</si>
  <si>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</si>
  <si>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</si>
  <si>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</si>
  <si>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</si>
  <si>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</si>
  <si>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</si>
  <si>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</si>
  <si>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</si>
  <si>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</si>
  <si>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</si>
  <si>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</si>
  <si>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</si>
  <si>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</si>
  <si>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</si>
  <si>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</si>
  <si>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</si>
  <si>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</si>
  <si>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</si>
  <si>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</si>
  <si>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</si>
  <si>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</si>
  <si>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</si>
  <si>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</si>
  <si>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5.2.12</t>
  </si>
  <si>
    <t>5.2.13</t>
  </si>
  <si>
    <t>5.3.1</t>
  </si>
  <si>
    <t>5.3.2</t>
  </si>
  <si>
    <t>5.4.1</t>
  </si>
  <si>
    <t>5.4.2</t>
  </si>
  <si>
    <t>5.4.3</t>
  </si>
  <si>
    <t>5.4.4</t>
  </si>
  <si>
    <t>5.4.5</t>
  </si>
  <si>
    <t>5.4.6</t>
  </si>
  <si>
    <t>5.4.7</t>
  </si>
  <si>
    <t>5.4.8</t>
  </si>
  <si>
    <t>5.4.9</t>
  </si>
  <si>
    <t>5.4.10</t>
  </si>
  <si>
    <t>5.4.11</t>
  </si>
  <si>
    <t>5.5</t>
  </si>
  <si>
    <t>5.6</t>
  </si>
  <si>
    <t>(*) 2018 Yılı Kâr dağıtımına ilişkin karar Genel Kurul toplantısında verilecektir.</t>
  </si>
  <si>
    <t>ÖNCEKİ DÖNEM (**)</t>
  </si>
  <si>
    <t>(**) 2018 Yılı Kâr dağıtım tablosu, TFRS 9 Finansal Araçlar Standardı geçiş etkileri hariç sunulmuştur.</t>
  </si>
  <si>
    <t>B117</t>
  </si>
  <si>
    <t>G010000</t>
  </si>
  <si>
    <t>B118</t>
  </si>
  <si>
    <t>G011000</t>
  </si>
  <si>
    <t>B119</t>
  </si>
  <si>
    <t>G012000</t>
  </si>
  <si>
    <t>B120</t>
  </si>
  <si>
    <t>G013000</t>
  </si>
  <si>
    <t>B121</t>
  </si>
  <si>
    <t>G014000</t>
  </si>
  <si>
    <t>B122</t>
  </si>
  <si>
    <t>G015000</t>
  </si>
  <si>
    <t>B123</t>
  </si>
  <si>
    <t>G015100</t>
  </si>
  <si>
    <t>B125</t>
  </si>
  <si>
    <t>G015300</t>
  </si>
  <si>
    <t>B126</t>
  </si>
  <si>
    <t>G015400</t>
  </si>
  <si>
    <t>B127</t>
  </si>
  <si>
    <t>G016000</t>
  </si>
  <si>
    <t>B128</t>
  </si>
  <si>
    <t>G017000</t>
  </si>
  <si>
    <t>B129</t>
  </si>
  <si>
    <t>G020000</t>
  </si>
  <si>
    <t>B130</t>
  </si>
  <si>
    <t>G021000</t>
  </si>
  <si>
    <t>B131</t>
  </si>
  <si>
    <t>G022000</t>
  </si>
  <si>
    <t>B132</t>
  </si>
  <si>
    <t>G023000</t>
  </si>
  <si>
    <t>B133</t>
  </si>
  <si>
    <t>G024000</t>
  </si>
  <si>
    <t>G025000</t>
  </si>
  <si>
    <t>B134</t>
  </si>
  <si>
    <t>G026000</t>
  </si>
  <si>
    <t>B135</t>
  </si>
  <si>
    <t>G030000</t>
  </si>
  <si>
    <t>B136</t>
  </si>
  <si>
    <t>G040000</t>
  </si>
  <si>
    <t>B137</t>
  </si>
  <si>
    <t>G041000</t>
  </si>
  <si>
    <t>B139</t>
  </si>
  <si>
    <t>G041100</t>
  </si>
  <si>
    <t>B140</t>
  </si>
  <si>
    <t>G041200</t>
  </si>
  <si>
    <t>B141</t>
  </si>
  <si>
    <t>G042000</t>
  </si>
  <si>
    <t>B143</t>
  </si>
  <si>
    <t>G042100</t>
  </si>
  <si>
    <t>B144</t>
  </si>
  <si>
    <t>G042200</t>
  </si>
  <si>
    <t>B145</t>
  </si>
  <si>
    <t>G050000</t>
  </si>
  <si>
    <t>B146</t>
  </si>
  <si>
    <t>G060000</t>
  </si>
  <si>
    <t>B147</t>
  </si>
  <si>
    <t>G061000</t>
  </si>
  <si>
    <t>B148</t>
  </si>
  <si>
    <t>G062000</t>
  </si>
  <si>
    <t>B149</t>
  </si>
  <si>
    <t>G070000</t>
  </si>
  <si>
    <t>B150</t>
  </si>
  <si>
    <t>G080000</t>
  </si>
  <si>
    <t>B151</t>
  </si>
  <si>
    <t>G090000</t>
  </si>
  <si>
    <t>G090100</t>
  </si>
  <si>
    <t>G100100</t>
  </si>
  <si>
    <t>B152</t>
  </si>
  <si>
    <t>G100000</t>
  </si>
  <si>
    <t>B153</t>
  </si>
  <si>
    <t>G110000</t>
  </si>
  <si>
    <t>B154</t>
  </si>
  <si>
    <t>G120000</t>
  </si>
  <si>
    <t>B156</t>
  </si>
  <si>
    <t>G130000</t>
  </si>
  <si>
    <t>B157</t>
  </si>
  <si>
    <t>G140000</t>
  </si>
  <si>
    <t>B158</t>
  </si>
  <si>
    <t>G150000</t>
  </si>
  <si>
    <t>B159</t>
  </si>
  <si>
    <t>G160000</t>
  </si>
  <si>
    <t>B160</t>
  </si>
  <si>
    <t>G161000</t>
  </si>
  <si>
    <t>B161</t>
  </si>
  <si>
    <t>G162000</t>
  </si>
  <si>
    <t>G170000</t>
  </si>
  <si>
    <t>G180000</t>
  </si>
  <si>
    <t>G181000</t>
  </si>
  <si>
    <t>G182000</t>
  </si>
  <si>
    <t>G183000</t>
  </si>
  <si>
    <t>G190000</t>
  </si>
  <si>
    <t>G191000</t>
  </si>
  <si>
    <t>G192000</t>
  </si>
  <si>
    <t>G193000</t>
  </si>
  <si>
    <t>G200000</t>
  </si>
  <si>
    <t>G210000</t>
  </si>
  <si>
    <t>G211000</t>
  </si>
  <si>
    <t>G212000</t>
  </si>
  <si>
    <t>G220000</t>
  </si>
  <si>
    <t>B165</t>
  </si>
  <si>
    <t>G230000</t>
  </si>
  <si>
    <t>B166</t>
  </si>
  <si>
    <t>G000000</t>
  </si>
  <si>
    <t>01.01.2022</t>
  </si>
  <si>
    <t>31 Mart 2022 Tarihi İtibarıyla Bilanço (Finansal Durum Tablosu)</t>
  </si>
  <si>
    <t>31 Mart 2022 Tarihi İtibarıyla Nazım Hesaplar</t>
  </si>
  <si>
    <t>31 Mart 2022 Tarihinde Sona Eren Hesap Dönemine Ait Kar veya Zarar Tablosu</t>
  </si>
  <si>
    <t>31 Mart 2022 Tarihinde Sona Eren Hesap Dönemine Ait Kar veya Zarar ve Diğer Kapsamlı Gelir Tablosu</t>
  </si>
  <si>
    <t xml:space="preserve"> (01/01/2021-31/03/2021)</t>
  </si>
  <si>
    <t>31 Mart 2022 Tarihinde Sona Eren Hesap Dönemine Ait Nakit Akış Tablosu</t>
  </si>
  <si>
    <t>31 Mart 2021 Tarihinde Sona Eren Hesap Dönemine Ait Kâr Dağıtım Tablosu</t>
  </si>
  <si>
    <t>31.03.2021</t>
  </si>
  <si>
    <t>31 Mart 2022 Tarihinde Sona Eren Hesap Dönemine Ait Özkaynaklar Değişim Tablosu</t>
  </si>
  <si>
    <t xml:space="preserve"> (01/01/2022-31/03/2022)</t>
  </si>
</sst>
</file>

<file path=xl/styles.xml><?xml version="1.0" encoding="utf-8"?>
<styleSheet xmlns="http://schemas.openxmlformats.org/spreadsheetml/2006/main">
  <numFmts count="5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_-* #,##0_-;\-* #,##0_-;_-* &quot;-&quot;_-;_-@_-"/>
    <numFmt numFmtId="165" formatCode="_-* #,##0.00_-;\-* #,##0.00_-;_-* &quot;-&quot;??_-;_-@_-"/>
    <numFmt numFmtId="166" formatCode="&quot;₺&quot;#,##0;\-&quot;₺&quot;#,##0"/>
    <numFmt numFmtId="167" formatCode="&quot;₺&quot;#,##0;[Red]\-&quot;₺&quot;#,##0"/>
    <numFmt numFmtId="168" formatCode="&quot;₺&quot;#,##0.00;\-&quot;₺&quot;#,##0.00"/>
    <numFmt numFmtId="169" formatCode="&quot;₺&quot;#,##0.00;[Red]\-&quot;₺&quot;#,##0.00"/>
    <numFmt numFmtId="170" formatCode="_-&quot;₺&quot;* #,##0_-;\-&quot;₺&quot;* #,##0_-;_-&quot;₺&quot;* &quot;-&quot;_-;_-@_-"/>
    <numFmt numFmtId="171" formatCode="_-&quot;₺&quot;* #,##0.00_-;\-&quot;₺&quot;* #,##0.00_-;_-&quot;₺&quot;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F]dd\ mmmm\ yyyy\ dddd"/>
    <numFmt numFmtId="201" formatCode="#,##0_);\(#,##0\);_(* &quot;-&quot;_)"/>
    <numFmt numFmtId="202" formatCode="#,##0.0;[Red]\-#,##0.0"/>
    <numFmt numFmtId="203" formatCode="#,##0_ ;[Red]\-#,##0\ "/>
    <numFmt numFmtId="204" formatCode="\-"/>
    <numFmt numFmtId="205" formatCode="_(* #,##0_);_(* \(#,##0\);_(* &quot;-&quot;??_);_(@_)"/>
    <numFmt numFmtId="206" formatCode="#,##0.0_);\(#,##0.0\);_(* &quot;-&quot;_)"/>
    <numFmt numFmtId="207" formatCode="#,##0.00_);\(#,##0.00\);_(* &quot;-&quot;_)"/>
    <numFmt numFmtId="208" formatCode="#,##0.000_);\(#,##0.000\);_(* &quot;-&quot;_)"/>
    <numFmt numFmtId="209" formatCode="#,##0.000;[Red]\-#,##0.000"/>
    <numFmt numFmtId="210" formatCode="#,##0_);[Red]\(#,##0\);_(* &quot;-&quot;_)"/>
    <numFmt numFmtId="211" formatCode="#,##0.0000_);\(#,##0.0000\);_(* &quot;-&quot;_)"/>
    <numFmt numFmtId="212" formatCode="#,##0.00000_);\(#,##0.00000\);_(* &quot;-&quot;_)"/>
    <numFmt numFmtId="213" formatCode="#,##0.0000;[Red]\-#,##0.0000"/>
    <numFmt numFmtId="214" formatCode="#,##0.00000;[Red]\-#,##0.00000"/>
  </numFmts>
  <fonts count="8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/>
      <right style="dotted"/>
      <top/>
      <bottom/>
    </border>
    <border>
      <left style="dotted"/>
      <right style="dotted"/>
      <top style="thin"/>
      <bottom/>
    </border>
    <border>
      <left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dotted"/>
      <right style="dotted"/>
      <top style="hair"/>
      <bottom/>
    </border>
    <border>
      <left/>
      <right/>
      <top style="thin"/>
      <bottom style="hair"/>
    </border>
    <border>
      <left style="dotted"/>
      <right>
        <color indexed="63"/>
      </right>
      <top style="hair"/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46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601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4" xfId="0" applyFont="1" applyFill="1" applyBorder="1" applyAlignment="1">
      <alignment/>
    </xf>
    <xf numFmtId="0" fontId="12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 horizontal="left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1" fillId="0" borderId="26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201" fontId="9" fillId="0" borderId="32" xfId="0" applyNumberFormat="1" applyFont="1" applyFill="1" applyBorder="1" applyAlignment="1">
      <alignment/>
    </xf>
    <xf numFmtId="201" fontId="9" fillId="0" borderId="33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201" fontId="9" fillId="0" borderId="34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5" xfId="0" applyFont="1" applyFill="1" applyBorder="1" applyAlignment="1">
      <alignment horizontal="center" vertical="justify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201" fontId="9" fillId="0" borderId="29" xfId="0" applyNumberFormat="1" applyFont="1" applyFill="1" applyBorder="1" applyAlignment="1">
      <alignment vertical="center"/>
    </xf>
    <xf numFmtId="201" fontId="9" fillId="0" borderId="30" xfId="0" applyNumberFormat="1" applyFont="1" applyFill="1" applyBorder="1" applyAlignment="1">
      <alignment vertical="center"/>
    </xf>
    <xf numFmtId="201" fontId="9" fillId="0" borderId="31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39" xfId="0" applyFont="1" applyFill="1" applyBorder="1" applyAlignment="1">
      <alignment horizontal="center" vertical="center"/>
    </xf>
    <xf numFmtId="0" fontId="9" fillId="33" borderId="4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201" fontId="9" fillId="0" borderId="13" xfId="0" applyNumberFormat="1" applyFont="1" applyFill="1" applyBorder="1" applyAlignment="1">
      <alignment horizontal="right"/>
    </xf>
    <xf numFmtId="201" fontId="9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>
      <alignment horizontal="right"/>
    </xf>
    <xf numFmtId="201" fontId="10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2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3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right" vertical="justify" wrapText="1"/>
    </xf>
    <xf numFmtId="0" fontId="5" fillId="33" borderId="46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4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203" fontId="10" fillId="0" borderId="27" xfId="42" applyNumberFormat="1" applyFont="1" applyFill="1" applyBorder="1" applyAlignment="1" quotePrefix="1">
      <alignment horizontal="center" vertical="justify"/>
    </xf>
    <xf numFmtId="0" fontId="9" fillId="0" borderId="16" xfId="0" applyFont="1" applyFill="1" applyBorder="1" applyAlignment="1">
      <alignment horizontal="left" vertical="justify"/>
    </xf>
    <xf numFmtId="201" fontId="10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/>
    </xf>
    <xf numFmtId="201" fontId="9" fillId="0" borderId="27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>
      <alignment horizontal="right"/>
    </xf>
    <xf numFmtId="201" fontId="9" fillId="0" borderId="47" xfId="0" applyNumberFormat="1" applyFont="1" applyFill="1" applyBorder="1" applyAlignment="1">
      <alignment horizontal="right"/>
    </xf>
    <xf numFmtId="201" fontId="10" fillId="0" borderId="14" xfId="0" applyNumberFormat="1" applyFont="1" applyFill="1" applyBorder="1" applyAlignment="1">
      <alignment horizontal="right"/>
    </xf>
    <xf numFmtId="201" fontId="10" fillId="0" borderId="47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 quotePrefix="1">
      <alignment horizontal="right"/>
    </xf>
    <xf numFmtId="201" fontId="10" fillId="0" borderId="14" xfId="0" applyNumberFormat="1" applyFont="1" applyFill="1" applyBorder="1" applyAlignment="1" quotePrefix="1">
      <alignment horizontal="right"/>
    </xf>
    <xf numFmtId="201" fontId="9" fillId="0" borderId="28" xfId="0" applyNumberFormat="1" applyFont="1" applyFill="1" applyBorder="1" applyAlignment="1">
      <alignment horizontal="right"/>
    </xf>
    <xf numFmtId="201" fontId="9" fillId="0" borderId="20" xfId="0" applyNumberFormat="1" applyFont="1" applyFill="1" applyBorder="1" applyAlignment="1">
      <alignment horizontal="right"/>
    </xf>
    <xf numFmtId="201" fontId="9" fillId="0" borderId="48" xfId="0" applyNumberFormat="1" applyFont="1" applyFill="1" applyBorder="1" applyAlignment="1">
      <alignment horizontal="right"/>
    </xf>
    <xf numFmtId="201" fontId="9" fillId="0" borderId="49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5" fontId="5" fillId="33" borderId="27" xfId="0" applyNumberFormat="1" applyFont="1" applyFill="1" applyBorder="1" applyAlignment="1">
      <alignment/>
    </xf>
    <xf numFmtId="205" fontId="5" fillId="33" borderId="13" xfId="0" applyNumberFormat="1" applyFont="1" applyFill="1" applyBorder="1" applyAlignment="1">
      <alignment/>
    </xf>
    <xf numFmtId="205" fontId="5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4" fillId="33" borderId="20" xfId="0" applyNumberFormat="1" applyFont="1" applyFill="1" applyBorder="1" applyAlignment="1">
      <alignment/>
    </xf>
    <xf numFmtId="205" fontId="4" fillId="33" borderId="49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5" fontId="5" fillId="33" borderId="13" xfId="0" applyNumberFormat="1" applyFont="1" applyFill="1" applyBorder="1" applyAlignment="1">
      <alignment horizontal="center"/>
    </xf>
    <xf numFmtId="205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203" fontId="10" fillId="0" borderId="50" xfId="42" applyNumberFormat="1" applyFont="1" applyFill="1" applyBorder="1" applyAlignment="1" quotePrefix="1">
      <alignment horizontal="center" vertical="justify"/>
    </xf>
    <xf numFmtId="203" fontId="10" fillId="0" borderId="50" xfId="42" applyNumberFormat="1" applyFont="1" applyFill="1" applyBorder="1" applyAlignment="1">
      <alignment horizontal="center" vertical="justify"/>
    </xf>
    <xf numFmtId="203" fontId="10" fillId="0" borderId="51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>
      <alignment horizontal="center" vertical="justify"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 horizontal="right"/>
    </xf>
    <xf numFmtId="203" fontId="10" fillId="0" borderId="0" xfId="42" applyNumberFormat="1" applyFont="1" applyFill="1" applyBorder="1" applyAlignment="1">
      <alignment/>
    </xf>
    <xf numFmtId="203" fontId="9" fillId="0" borderId="0" xfId="42" applyNumberFormat="1" applyFont="1" applyFill="1" applyBorder="1" applyAlignment="1">
      <alignment/>
    </xf>
    <xf numFmtId="203" fontId="10" fillId="0" borderId="0" xfId="42" applyNumberFormat="1" applyFont="1" applyFill="1" applyBorder="1" applyAlignment="1" quotePrefix="1">
      <alignment horizontal="center" vertical="justify"/>
    </xf>
    <xf numFmtId="201" fontId="10" fillId="0" borderId="29" xfId="0" applyNumberFormat="1" applyFont="1" applyFill="1" applyBorder="1" applyAlignment="1">
      <alignment/>
    </xf>
    <xf numFmtId="201" fontId="10" fillId="0" borderId="30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22" fillId="33" borderId="39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2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49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26" fillId="33" borderId="55" xfId="0" applyFont="1" applyFill="1" applyBorder="1" applyAlignment="1">
      <alignment horizontal="center"/>
    </xf>
    <xf numFmtId="14" fontId="9" fillId="33" borderId="56" xfId="0" applyNumberFormat="1" applyFont="1" applyFill="1" applyBorder="1" applyAlignment="1" quotePrefix="1">
      <alignment horizontal="center"/>
    </xf>
    <xf numFmtId="14" fontId="9" fillId="33" borderId="57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201" fontId="12" fillId="0" borderId="0" xfId="0" applyNumberFormat="1" applyFont="1" applyFill="1" applyAlignment="1">
      <alignment/>
    </xf>
    <xf numFmtId="201" fontId="0" fillId="0" borderId="0" xfId="0" applyNumberFormat="1" applyFill="1" applyAlignment="1">
      <alignment/>
    </xf>
    <xf numFmtId="210" fontId="13" fillId="0" borderId="14" xfId="0" applyNumberFormat="1" applyFont="1" applyFill="1" applyBorder="1" applyAlignment="1">
      <alignment horizontal="right"/>
    </xf>
    <xf numFmtId="210" fontId="13" fillId="0" borderId="27" xfId="0" applyNumberFormat="1" applyFont="1" applyFill="1" applyBorder="1" applyAlignment="1">
      <alignment horizontal="right"/>
    </xf>
    <xf numFmtId="210" fontId="11" fillId="0" borderId="14" xfId="0" applyNumberFormat="1" applyFont="1" applyFill="1" applyBorder="1" applyAlignment="1">
      <alignment horizontal="right"/>
    </xf>
    <xf numFmtId="210" fontId="11" fillId="0" borderId="27" xfId="0" applyNumberFormat="1" applyFont="1" applyFill="1" applyBorder="1" applyAlignment="1">
      <alignment horizontal="right"/>
    </xf>
    <xf numFmtId="210" fontId="11" fillId="0" borderId="13" xfId="0" applyNumberFormat="1" applyFont="1" applyFill="1" applyBorder="1" applyAlignment="1">
      <alignment horizontal="right"/>
    </xf>
    <xf numFmtId="210" fontId="13" fillId="0" borderId="13" xfId="0" applyNumberFormat="1" applyFont="1" applyFill="1" applyBorder="1" applyAlignment="1">
      <alignment horizontal="right"/>
    </xf>
    <xf numFmtId="210" fontId="13" fillId="0" borderId="20" xfId="0" applyNumberFormat="1" applyFont="1" applyFill="1" applyBorder="1" applyAlignment="1">
      <alignment horizontal="right"/>
    </xf>
    <xf numFmtId="210" fontId="13" fillId="0" borderId="58" xfId="0" applyNumberFormat="1" applyFont="1" applyFill="1" applyBorder="1" applyAlignment="1">
      <alignment horizontal="right"/>
    </xf>
    <xf numFmtId="14" fontId="9" fillId="33" borderId="40" xfId="0" applyNumberFormat="1" applyFont="1" applyFill="1" applyBorder="1" applyAlignment="1">
      <alignment horizontal="center" vertical="center"/>
    </xf>
    <xf numFmtId="14" fontId="9" fillId="0" borderId="37" xfId="0" applyNumberFormat="1" applyFont="1" applyFill="1" applyBorder="1" applyAlignment="1">
      <alignment horizontal="center" vertical="center"/>
    </xf>
    <xf numFmtId="14" fontId="9" fillId="0" borderId="30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/>
    </xf>
    <xf numFmtId="201" fontId="8" fillId="0" borderId="0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right"/>
    </xf>
    <xf numFmtId="201" fontId="10" fillId="0" borderId="59" xfId="0" applyNumberFormat="1" applyFont="1" applyFill="1" applyBorder="1" applyAlignment="1">
      <alignment/>
    </xf>
    <xf numFmtId="201" fontId="10" fillId="0" borderId="27" xfId="0" applyNumberFormat="1" applyFont="1" applyFill="1" applyBorder="1" applyAlignment="1">
      <alignment/>
    </xf>
    <xf numFmtId="201" fontId="11" fillId="0" borderId="27" xfId="0" applyNumberFormat="1" applyFont="1" applyFill="1" applyBorder="1" applyAlignment="1">
      <alignment horizontal="right"/>
    </xf>
    <xf numFmtId="201" fontId="13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39" xfId="0" applyNumberFormat="1" applyFont="1" applyBorder="1" applyAlignment="1">
      <alignment horizontal="center" vertical="center"/>
    </xf>
    <xf numFmtId="14" fontId="9" fillId="0" borderId="6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1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44" fillId="0" borderId="0" xfId="0" applyFont="1" applyBorder="1" applyAlignment="1" quotePrefix="1">
      <alignment horizontal="justify" vertical="justify"/>
    </xf>
    <xf numFmtId="0" fontId="45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2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0" fontId="10" fillId="0" borderId="14" xfId="0" applyFont="1" applyBorder="1" applyAlignment="1" quotePrefix="1">
      <alignment horizontal="justify" vertical="justify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3" fillId="0" borderId="28" xfId="0" applyFont="1" applyBorder="1" applyAlignment="1">
      <alignment horizontal="justify" vertical="justify" wrapText="1"/>
    </xf>
    <xf numFmtId="201" fontId="10" fillId="0" borderId="20" xfId="0" applyNumberFormat="1" applyFont="1" applyFill="1" applyBorder="1" applyAlignment="1">
      <alignment horizontal="right"/>
    </xf>
    <xf numFmtId="201" fontId="10" fillId="0" borderId="58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201" fontId="13" fillId="0" borderId="27" xfId="0" applyNumberFormat="1" applyFont="1" applyFill="1" applyBorder="1" applyAlignment="1">
      <alignment horizontal="right"/>
    </xf>
    <xf numFmtId="214" fontId="10" fillId="0" borderId="13" xfId="42" applyNumberFormat="1" applyFont="1" applyFill="1" applyBorder="1" applyAlignment="1">
      <alignment horizontal="right"/>
    </xf>
    <xf numFmtId="214" fontId="10" fillId="0" borderId="27" xfId="42" applyNumberFormat="1" applyFont="1" applyFill="1" applyBorder="1" applyAlignment="1">
      <alignment horizontal="right"/>
    </xf>
    <xf numFmtId="40" fontId="10" fillId="0" borderId="13" xfId="42" applyNumberFormat="1" applyFont="1" applyFill="1" applyBorder="1" applyAlignment="1">
      <alignment horizontal="right"/>
    </xf>
    <xf numFmtId="40" fontId="10" fillId="0" borderId="27" xfId="42" applyNumberFormat="1" applyFont="1" applyFill="1" applyBorder="1" applyAlignment="1">
      <alignment horizontal="right"/>
    </xf>
    <xf numFmtId="207" fontId="10" fillId="0" borderId="27" xfId="0" applyNumberFormat="1" applyFont="1" applyFill="1" applyBorder="1" applyAlignment="1">
      <alignment horizontal="right"/>
    </xf>
    <xf numFmtId="212" fontId="10" fillId="0" borderId="27" xfId="0" applyNumberFormat="1" applyFont="1" applyFill="1" applyBorder="1" applyAlignment="1">
      <alignment horizontal="right"/>
    </xf>
    <xf numFmtId="0" fontId="9" fillId="0" borderId="0" xfId="0" applyFont="1" applyFill="1" applyBorder="1" applyAlignment="1" quotePrefix="1">
      <alignment vertical="center"/>
    </xf>
    <xf numFmtId="0" fontId="9" fillId="0" borderId="0" xfId="0" applyFont="1" applyFill="1" applyBorder="1" applyAlignment="1" quotePrefix="1">
      <alignment horizontal="left" wrapText="1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22" fillId="0" borderId="0" xfId="0" applyFont="1" applyFill="1" applyBorder="1" applyAlignment="1" quotePrefix="1">
      <alignment/>
    </xf>
    <xf numFmtId="0" fontId="22" fillId="0" borderId="0" xfId="0" applyFont="1" applyFill="1" applyBorder="1" applyAlignment="1">
      <alignment horizontal="left"/>
    </xf>
    <xf numFmtId="16" fontId="22" fillId="0" borderId="0" xfId="0" applyNumberFormat="1" applyFont="1" applyFill="1" applyBorder="1" applyAlignment="1" quotePrefix="1">
      <alignment/>
    </xf>
    <xf numFmtId="201" fontId="9" fillId="0" borderId="61" xfId="0" applyNumberFormat="1" applyFont="1" applyFill="1" applyBorder="1" applyAlignment="1">
      <alignment/>
    </xf>
    <xf numFmtId="201" fontId="10" fillId="0" borderId="61" xfId="0" applyNumberFormat="1" applyFont="1" applyFill="1" applyBorder="1" applyAlignment="1">
      <alignment/>
    </xf>
    <xf numFmtId="201" fontId="10" fillId="0" borderId="61" xfId="0" applyNumberFormat="1" applyFont="1" applyFill="1" applyBorder="1" applyAlignment="1">
      <alignment/>
    </xf>
    <xf numFmtId="201" fontId="9" fillId="0" borderId="61" xfId="0" applyNumberFormat="1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14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vertical="top" wrapText="1"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 horizontal="right"/>
    </xf>
    <xf numFmtId="205" fontId="6" fillId="33" borderId="25" xfId="0" applyNumberFormat="1" applyFont="1" applyFill="1" applyBorder="1" applyAlignment="1">
      <alignment horizontal="right"/>
    </xf>
    <xf numFmtId="0" fontId="6" fillId="33" borderId="14" xfId="0" applyFont="1" applyFill="1" applyBorder="1" applyAlignment="1">
      <alignment horizontal="left"/>
    </xf>
    <xf numFmtId="0" fontId="29" fillId="0" borderId="10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9" fillId="0" borderId="25" xfId="0" applyFont="1" applyFill="1" applyBorder="1" applyAlignment="1">
      <alignment horizontal="center" vertical="justify"/>
    </xf>
    <xf numFmtId="0" fontId="9" fillId="0" borderId="25" xfId="0" applyFont="1" applyFill="1" applyBorder="1" applyAlignment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10" fillId="0" borderId="25" xfId="0" applyFont="1" applyFill="1" applyBorder="1" applyAlignment="1" quotePrefix="1">
      <alignment horizontal="left" vertical="justify"/>
    </xf>
    <xf numFmtId="0" fontId="9" fillId="0" borderId="25" xfId="0" applyFont="1" applyFill="1" applyBorder="1" applyAlignment="1" quotePrefix="1">
      <alignment horizontal="left" vertical="justify"/>
    </xf>
    <xf numFmtId="0" fontId="9" fillId="0" borderId="23" xfId="0" applyFont="1" applyFill="1" applyBorder="1" applyAlignment="1">
      <alignment horizontal="center" vertical="justify"/>
    </xf>
    <xf numFmtId="0" fontId="9" fillId="0" borderId="25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/>
    </xf>
    <xf numFmtId="0" fontId="27" fillId="0" borderId="25" xfId="0" applyFont="1" applyFill="1" applyBorder="1" applyAlignment="1">
      <alignment/>
    </xf>
    <xf numFmtId="0" fontId="9" fillId="0" borderId="49" xfId="0" applyFont="1" applyFill="1" applyBorder="1" applyAlignment="1">
      <alignment horizontal="left" vertical="justify"/>
    </xf>
    <xf numFmtId="0" fontId="9" fillId="0" borderId="19" xfId="0" applyFont="1" applyFill="1" applyBorder="1" applyAlignment="1" quotePrefix="1">
      <alignment horizontal="center" vertical="justify"/>
    </xf>
    <xf numFmtId="201" fontId="9" fillId="0" borderId="58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11" fillId="0" borderId="16" xfId="0" applyFont="1" applyFill="1" applyBorder="1" applyAlignment="1">
      <alignment horizontal="center" wrapText="1"/>
    </xf>
    <xf numFmtId="0" fontId="11" fillId="33" borderId="62" xfId="0" applyFont="1" applyFill="1" applyBorder="1" applyAlignment="1">
      <alignment/>
    </xf>
    <xf numFmtId="0" fontId="46" fillId="0" borderId="63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11" fillId="0" borderId="19" xfId="0" applyFont="1" applyFill="1" applyBorder="1" applyAlignment="1">
      <alignment horizontal="left" vertical="justify"/>
    </xf>
    <xf numFmtId="0" fontId="8" fillId="0" borderId="19" xfId="0" applyFont="1" applyFill="1" applyBorder="1" applyAlignment="1">
      <alignment wrapText="1"/>
    </xf>
    <xf numFmtId="0" fontId="46" fillId="0" borderId="64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14" fontId="9" fillId="33" borderId="58" xfId="0" applyNumberFormat="1" applyFont="1" applyFill="1" applyBorder="1" applyAlignment="1" quotePrefix="1">
      <alignment horizontal="center"/>
    </xf>
    <xf numFmtId="201" fontId="13" fillId="0" borderId="14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38" fillId="0" borderId="1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9" fillId="0" borderId="13" xfId="0" applyFont="1" applyFill="1" applyBorder="1" applyAlignment="1" quotePrefix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6" fillId="0" borderId="56" xfId="0" applyFont="1" applyFill="1" applyBorder="1" applyAlignment="1" quotePrefix="1">
      <alignment horizontal="center"/>
    </xf>
    <xf numFmtId="0" fontId="6" fillId="0" borderId="56" xfId="0" applyFont="1" applyFill="1" applyBorder="1" applyAlignment="1">
      <alignment horizontal="center"/>
    </xf>
    <xf numFmtId="201" fontId="10" fillId="0" borderId="27" xfId="0" applyNumberFormat="1" applyFont="1" applyFill="1" applyBorder="1" applyAlignment="1" quotePrefix="1">
      <alignment horizontal="right"/>
    </xf>
    <xf numFmtId="0" fontId="5" fillId="0" borderId="0" xfId="0" applyFont="1" applyFill="1" applyBorder="1" applyAlignment="1" quotePrefix="1">
      <alignment horizontal="left"/>
    </xf>
    <xf numFmtId="0" fontId="9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14" fillId="0" borderId="19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212" fontId="10" fillId="0" borderId="28" xfId="57" applyNumberFormat="1" applyFont="1" applyFill="1" applyBorder="1" applyAlignment="1">
      <alignment horizontal="right"/>
      <protection/>
    </xf>
    <xf numFmtId="212" fontId="10" fillId="0" borderId="58" xfId="0" applyNumberFormat="1" applyFont="1" applyFill="1" applyBorder="1" applyAlignment="1">
      <alignment horizontal="right"/>
    </xf>
    <xf numFmtId="14" fontId="5" fillId="33" borderId="27" xfId="0" applyNumberFormat="1" applyFont="1" applyFill="1" applyBorder="1" applyAlignment="1">
      <alignment horizontal="center"/>
    </xf>
    <xf numFmtId="14" fontId="22" fillId="33" borderId="60" xfId="0" applyNumberFormat="1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 vertical="justify"/>
    </xf>
    <xf numFmtId="0" fontId="9" fillId="0" borderId="13" xfId="0" applyFont="1" applyFill="1" applyBorder="1" applyAlignment="1" quotePrefix="1">
      <alignment horizontal="center" vertical="top"/>
    </xf>
    <xf numFmtId="0" fontId="9" fillId="0" borderId="13" xfId="0" applyFont="1" applyFill="1" applyBorder="1" applyAlignment="1" quotePrefix="1">
      <alignment horizontal="center" vertical="center"/>
    </xf>
    <xf numFmtId="0" fontId="22" fillId="0" borderId="13" xfId="0" applyFont="1" applyFill="1" applyBorder="1" applyAlignment="1" quotePrefix="1">
      <alignment horizontal="center" vertical="justify"/>
    </xf>
    <xf numFmtId="0" fontId="22" fillId="0" borderId="56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center" vertical="justify"/>
    </xf>
    <xf numFmtId="201" fontId="10" fillId="0" borderId="13" xfId="0" applyNumberFormat="1" applyFont="1" applyFill="1" applyBorder="1" applyAlignment="1">
      <alignment horizontal="right"/>
    </xf>
    <xf numFmtId="201" fontId="10" fillId="0" borderId="27" xfId="0" applyNumberFormat="1" applyFont="1" applyFill="1" applyBorder="1" applyAlignment="1">
      <alignment horizontal="right"/>
    </xf>
    <xf numFmtId="0" fontId="10" fillId="0" borderId="0" xfId="0" applyFont="1" applyFill="1" applyBorder="1" applyAlignment="1" quotePrefix="1">
      <alignment horizontal="center" vertical="justify"/>
    </xf>
    <xf numFmtId="0" fontId="9" fillId="0" borderId="0" xfId="0" applyFont="1" applyFill="1" applyBorder="1" applyAlignment="1">
      <alignment horizontal="center" vertical="justify"/>
    </xf>
    <xf numFmtId="201" fontId="9" fillId="0" borderId="13" xfId="0" applyNumberFormat="1" applyFont="1" applyFill="1" applyBorder="1" applyAlignment="1">
      <alignment horizontal="right"/>
    </xf>
    <xf numFmtId="201" fontId="9" fillId="0" borderId="27" xfId="0" applyNumberFormat="1" applyFont="1" applyFill="1" applyBorder="1" applyAlignment="1">
      <alignment horizontal="right"/>
    </xf>
    <xf numFmtId="0" fontId="26" fillId="33" borderId="52" xfId="0" applyFont="1" applyFill="1" applyBorder="1" applyAlignment="1">
      <alignment horizontal="center"/>
    </xf>
    <xf numFmtId="14" fontId="9" fillId="33" borderId="14" xfId="0" applyNumberFormat="1" applyFont="1" applyFill="1" applyBorder="1" applyAlignment="1" quotePrefix="1">
      <alignment horizontal="center"/>
    </xf>
    <xf numFmtId="14" fontId="9" fillId="33" borderId="28" xfId="0" applyNumberFormat="1" applyFont="1" applyFill="1" applyBorder="1" applyAlignment="1" quotePrefix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14" fontId="9" fillId="33" borderId="39" xfId="0" applyNumberFormat="1" applyFont="1" applyFill="1" applyBorder="1" applyAlignment="1" quotePrefix="1">
      <alignment horizontal="center" vertical="center"/>
    </xf>
    <xf numFmtId="14" fontId="9" fillId="33" borderId="39" xfId="0" applyNumberFormat="1" applyFont="1" applyFill="1" applyBorder="1" applyAlignment="1">
      <alignment horizontal="center" vertical="center"/>
    </xf>
    <xf numFmtId="14" fontId="9" fillId="33" borderId="6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5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9" xfId="0" applyFont="1" applyFill="1" applyBorder="1" applyAlignment="1">
      <alignment horizontal="center" vertical="center"/>
    </xf>
    <xf numFmtId="14" fontId="9" fillId="33" borderId="43" xfId="0" applyNumberFormat="1" applyFont="1" applyFill="1" applyBorder="1" applyAlignment="1" quotePrefix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5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3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10" fillId="33" borderId="66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10" fillId="33" borderId="64" xfId="0" applyFont="1" applyFill="1" applyBorder="1" applyAlignment="1">
      <alignment horizontal="center" vertical="center" wrapText="1"/>
    </xf>
    <xf numFmtId="0" fontId="46" fillId="0" borderId="67" xfId="0" applyFont="1" applyBorder="1" applyAlignment="1">
      <alignment horizontal="center" vertical="center" wrapText="1"/>
    </xf>
    <xf numFmtId="0" fontId="46" fillId="0" borderId="6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0" fillId="33" borderId="68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52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27" fillId="0" borderId="28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10" fillId="33" borderId="66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9" fillId="0" borderId="45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806Bilanço_aa-gg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9"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showGridLines="0" zoomScale="70" zoomScaleNormal="70" zoomScalePageLayoutView="0" workbookViewId="0" topLeftCell="A1">
      <pane ySplit="9" topLeftCell="A10" activePane="bottomLeft" state="frozen"/>
      <selection pane="topLeft" activeCell="A2" sqref="A2:J59"/>
      <selection pane="bottomLeft" activeCell="C9" sqref="C9"/>
    </sheetView>
  </sheetViews>
  <sheetFormatPr defaultColWidth="9.140625" defaultRowHeight="12.75"/>
  <cols>
    <col min="1" max="1" width="2.57421875" style="18" customWidth="1"/>
    <col min="2" max="2" width="9.00390625" style="18" customWidth="1"/>
    <col min="3" max="3" width="90.57421875" style="18" customWidth="1"/>
    <col min="4" max="4" width="8.421875" style="18" customWidth="1"/>
    <col min="5" max="5" width="15.421875" style="18" customWidth="1"/>
    <col min="6" max="6" width="15.421875" style="9" customWidth="1"/>
    <col min="7" max="10" width="15.421875" style="18" customWidth="1"/>
    <col min="11" max="16384" width="9.140625" style="18" customWidth="1"/>
  </cols>
  <sheetData>
    <row r="1" spans="1:17" ht="9.75" customHeight="1">
      <c r="A1" s="16"/>
      <c r="B1" s="17"/>
      <c r="C1" s="17"/>
      <c r="D1" s="17"/>
      <c r="E1" s="17"/>
      <c r="F1" s="49"/>
      <c r="G1" s="17"/>
      <c r="H1" s="17"/>
      <c r="I1" s="17"/>
      <c r="J1" s="52"/>
      <c r="L1" s="56"/>
      <c r="M1" s="56"/>
      <c r="N1" s="56"/>
      <c r="O1" s="56"/>
      <c r="P1" s="56"/>
      <c r="Q1" s="56"/>
    </row>
    <row r="2" spans="1:17" s="259" customFormat="1" ht="30" customHeight="1">
      <c r="A2" s="533" t="s">
        <v>386</v>
      </c>
      <c r="B2" s="534"/>
      <c r="C2" s="534"/>
      <c r="D2" s="534"/>
      <c r="E2" s="534"/>
      <c r="F2" s="534"/>
      <c r="G2" s="534"/>
      <c r="H2" s="534"/>
      <c r="I2" s="534"/>
      <c r="J2" s="535"/>
      <c r="L2" s="260"/>
      <c r="M2" s="260"/>
      <c r="N2" s="260"/>
      <c r="O2" s="260"/>
      <c r="P2" s="260"/>
      <c r="Q2" s="260"/>
    </row>
    <row r="3" spans="1:17" s="259" customFormat="1" ht="30" customHeight="1">
      <c r="A3" s="530" t="s">
        <v>764</v>
      </c>
      <c r="B3" s="531"/>
      <c r="C3" s="531"/>
      <c r="D3" s="531"/>
      <c r="E3" s="531"/>
      <c r="F3" s="531"/>
      <c r="G3" s="531"/>
      <c r="H3" s="531"/>
      <c r="I3" s="531"/>
      <c r="J3" s="532"/>
      <c r="L3" s="260"/>
      <c r="M3" s="260"/>
      <c r="N3" s="260"/>
      <c r="O3" s="260"/>
      <c r="P3" s="260"/>
      <c r="Q3" s="260"/>
    </row>
    <row r="4" spans="1:17" ht="9.75" customHeight="1">
      <c r="A4" s="5"/>
      <c r="B4" s="8"/>
      <c r="C4" s="8"/>
      <c r="D4" s="8"/>
      <c r="E4" s="8"/>
      <c r="F4" s="8"/>
      <c r="G4" s="50"/>
      <c r="H4" s="50"/>
      <c r="I4" s="50"/>
      <c r="J4" s="51"/>
      <c r="L4" s="522"/>
      <c r="M4" s="523"/>
      <c r="N4" s="523"/>
      <c r="O4" s="523"/>
      <c r="P4" s="523"/>
      <c r="Q4" s="523"/>
    </row>
    <row r="5" spans="1:17" s="76" customFormat="1" ht="9.75" customHeight="1">
      <c r="A5" s="4"/>
      <c r="B5" s="19"/>
      <c r="C5" s="19"/>
      <c r="D5" s="20"/>
      <c r="E5" s="524" t="s">
        <v>389</v>
      </c>
      <c r="F5" s="525"/>
      <c r="G5" s="525"/>
      <c r="H5" s="525"/>
      <c r="I5" s="525"/>
      <c r="J5" s="526"/>
      <c r="L5" s="173"/>
      <c r="M5" s="173"/>
      <c r="N5" s="173"/>
      <c r="O5" s="173"/>
      <c r="P5" s="173"/>
      <c r="Q5" s="173"/>
    </row>
    <row r="6" spans="1:10" s="76" customFormat="1" ht="15.75" customHeight="1">
      <c r="A6" s="5"/>
      <c r="B6" s="8"/>
      <c r="C6" s="8"/>
      <c r="D6" s="21"/>
      <c r="E6" s="527"/>
      <c r="F6" s="528"/>
      <c r="G6" s="528"/>
      <c r="H6" s="528"/>
      <c r="I6" s="528"/>
      <c r="J6" s="529"/>
    </row>
    <row r="7" spans="1:10" s="76" customFormat="1" ht="15.75" customHeight="1">
      <c r="A7" s="5"/>
      <c r="B7" s="8"/>
      <c r="C7" s="8"/>
      <c r="D7" s="21"/>
      <c r="E7" s="536" t="s">
        <v>0</v>
      </c>
      <c r="F7" s="536"/>
      <c r="G7" s="536"/>
      <c r="H7" s="536" t="s">
        <v>1</v>
      </c>
      <c r="I7" s="536"/>
      <c r="J7" s="537"/>
    </row>
    <row r="8" spans="1:10" s="76" customFormat="1" ht="15.75" customHeight="1">
      <c r="A8" s="5"/>
      <c r="B8" s="8"/>
      <c r="C8" s="176" t="s">
        <v>571</v>
      </c>
      <c r="D8" s="22" t="s">
        <v>69</v>
      </c>
      <c r="E8" s="519">
        <v>44651</v>
      </c>
      <c r="F8" s="520"/>
      <c r="G8" s="520"/>
      <c r="H8" s="519">
        <v>44561</v>
      </c>
      <c r="I8" s="520"/>
      <c r="J8" s="521"/>
    </row>
    <row r="9" spans="1:10" s="76" customFormat="1" ht="15.75" customHeight="1">
      <c r="A9" s="5"/>
      <c r="B9" s="8"/>
      <c r="C9" s="176"/>
      <c r="D9" s="22"/>
      <c r="E9" s="165" t="s">
        <v>87</v>
      </c>
      <c r="F9" s="363" t="s">
        <v>88</v>
      </c>
      <c r="G9" s="166" t="s">
        <v>89</v>
      </c>
      <c r="H9" s="166" t="s">
        <v>87</v>
      </c>
      <c r="I9" s="166" t="s">
        <v>88</v>
      </c>
      <c r="J9" s="167" t="s">
        <v>89</v>
      </c>
    </row>
    <row r="10" spans="1:10" s="85" customFormat="1" ht="15">
      <c r="A10" s="6"/>
      <c r="B10" s="11" t="s">
        <v>11</v>
      </c>
      <c r="C10" s="12" t="s">
        <v>461</v>
      </c>
      <c r="D10" s="13"/>
      <c r="E10" s="156">
        <v>103617125</v>
      </c>
      <c r="F10" s="157">
        <v>163491716</v>
      </c>
      <c r="G10" s="157">
        <v>267108841</v>
      </c>
      <c r="H10" s="156">
        <v>96070689</v>
      </c>
      <c r="I10" s="157">
        <v>172989187</v>
      </c>
      <c r="J10" s="170">
        <v>269059876</v>
      </c>
    </row>
    <row r="11" spans="1:10" s="85" customFormat="1" ht="15">
      <c r="A11" s="6"/>
      <c r="B11" s="11" t="s">
        <v>34</v>
      </c>
      <c r="C11" s="12" t="s">
        <v>462</v>
      </c>
      <c r="D11" s="488" t="s">
        <v>613</v>
      </c>
      <c r="E11" s="156">
        <v>48179753</v>
      </c>
      <c r="F11" s="157">
        <v>147559459</v>
      </c>
      <c r="G11" s="157">
        <v>195739212</v>
      </c>
      <c r="H11" s="156">
        <v>44568492</v>
      </c>
      <c r="I11" s="157">
        <v>155920012</v>
      </c>
      <c r="J11" s="170">
        <v>200488504</v>
      </c>
    </row>
    <row r="12" spans="1:10" s="85" customFormat="1" ht="15">
      <c r="A12" s="6"/>
      <c r="B12" s="99" t="s">
        <v>52</v>
      </c>
      <c r="C12" s="99" t="s">
        <v>463</v>
      </c>
      <c r="D12" s="13"/>
      <c r="E12" s="320">
        <v>34005291</v>
      </c>
      <c r="F12" s="321">
        <v>96286737</v>
      </c>
      <c r="G12" s="321">
        <v>130292028</v>
      </c>
      <c r="H12" s="321">
        <v>13530186</v>
      </c>
      <c r="I12" s="321">
        <v>109582964</v>
      </c>
      <c r="J12" s="322">
        <v>123113150</v>
      </c>
    </row>
    <row r="13" spans="1:10" s="76" customFormat="1" ht="15">
      <c r="A13" s="6"/>
      <c r="B13" s="99" t="s">
        <v>53</v>
      </c>
      <c r="C13" s="99" t="s">
        <v>464</v>
      </c>
      <c r="D13" s="13"/>
      <c r="E13" s="320">
        <v>302728</v>
      </c>
      <c r="F13" s="321">
        <v>48165477</v>
      </c>
      <c r="G13" s="321">
        <v>48468205</v>
      </c>
      <c r="H13" s="445">
        <v>666522</v>
      </c>
      <c r="I13" s="321">
        <v>43494704</v>
      </c>
      <c r="J13" s="322">
        <v>44161226</v>
      </c>
    </row>
    <row r="14" spans="1:10" s="76" customFormat="1" ht="15">
      <c r="A14" s="6"/>
      <c r="B14" s="99" t="s">
        <v>54</v>
      </c>
      <c r="C14" s="99" t="s">
        <v>465</v>
      </c>
      <c r="D14" s="13"/>
      <c r="E14" s="320">
        <v>14106904</v>
      </c>
      <c r="F14" s="321">
        <v>3331920</v>
      </c>
      <c r="G14" s="321">
        <v>17438824</v>
      </c>
      <c r="H14" s="445">
        <v>30486557</v>
      </c>
      <c r="I14" s="321">
        <v>2964602</v>
      </c>
      <c r="J14" s="322">
        <v>33451159</v>
      </c>
    </row>
    <row r="15" spans="1:10" s="76" customFormat="1" ht="15">
      <c r="A15" s="6"/>
      <c r="B15" s="96" t="s">
        <v>55</v>
      </c>
      <c r="C15" s="99" t="s">
        <v>478</v>
      </c>
      <c r="D15" s="13"/>
      <c r="E15" s="333">
        <v>235170</v>
      </c>
      <c r="F15" s="334">
        <v>224675</v>
      </c>
      <c r="G15" s="334">
        <v>459845</v>
      </c>
      <c r="H15" s="447">
        <v>114773</v>
      </c>
      <c r="I15" s="334">
        <v>122258</v>
      </c>
      <c r="J15" s="335">
        <v>237031</v>
      </c>
    </row>
    <row r="16" spans="1:10" s="85" customFormat="1" ht="15">
      <c r="A16" s="6"/>
      <c r="B16" s="11" t="s">
        <v>33</v>
      </c>
      <c r="C16" s="12" t="s">
        <v>466</v>
      </c>
      <c r="D16" s="488" t="s">
        <v>614</v>
      </c>
      <c r="E16" s="156">
        <v>636386</v>
      </c>
      <c r="F16" s="157">
        <v>970622</v>
      </c>
      <c r="G16" s="157">
        <v>1607008</v>
      </c>
      <c r="H16" s="157">
        <v>853972</v>
      </c>
      <c r="I16" s="157">
        <v>5416191</v>
      </c>
      <c r="J16" s="170">
        <v>6270163</v>
      </c>
    </row>
    <row r="17" spans="1:10" s="85" customFormat="1" ht="15">
      <c r="A17" s="5"/>
      <c r="B17" s="10" t="s">
        <v>230</v>
      </c>
      <c r="C17" s="8" t="s">
        <v>83</v>
      </c>
      <c r="D17" s="22"/>
      <c r="E17" s="158">
        <v>580494</v>
      </c>
      <c r="F17" s="159">
        <v>322294</v>
      </c>
      <c r="G17" s="159">
        <v>902788</v>
      </c>
      <c r="H17" s="159">
        <v>815868</v>
      </c>
      <c r="I17" s="159">
        <v>380110</v>
      </c>
      <c r="J17" s="171">
        <v>1195978</v>
      </c>
    </row>
    <row r="18" spans="1:10" s="85" customFormat="1" ht="15">
      <c r="A18" s="5"/>
      <c r="B18" s="10" t="s">
        <v>231</v>
      </c>
      <c r="C18" s="8" t="s">
        <v>269</v>
      </c>
      <c r="D18" s="22"/>
      <c r="E18" s="158">
        <v>40172</v>
      </c>
      <c r="F18" s="159">
        <v>90977</v>
      </c>
      <c r="G18" s="159">
        <v>131149</v>
      </c>
      <c r="H18" s="159">
        <v>37263</v>
      </c>
      <c r="I18" s="159">
        <v>99701</v>
      </c>
      <c r="J18" s="171">
        <v>136964</v>
      </c>
    </row>
    <row r="19" spans="1:10" s="85" customFormat="1" ht="15">
      <c r="A19" s="5"/>
      <c r="B19" s="10" t="s">
        <v>233</v>
      </c>
      <c r="C19" s="8" t="s">
        <v>467</v>
      </c>
      <c r="D19" s="22"/>
      <c r="E19" s="158">
        <v>15720</v>
      </c>
      <c r="F19" s="159">
        <v>557351</v>
      </c>
      <c r="G19" s="159">
        <v>573071</v>
      </c>
      <c r="H19" s="159">
        <v>841</v>
      </c>
      <c r="I19" s="159">
        <v>4936380</v>
      </c>
      <c r="J19" s="171">
        <v>4937221</v>
      </c>
    </row>
    <row r="20" spans="1:10" s="85" customFormat="1" ht="15">
      <c r="A20" s="6"/>
      <c r="B20" s="433" t="s">
        <v>35</v>
      </c>
      <c r="C20" s="434" t="s">
        <v>468</v>
      </c>
      <c r="D20" s="488" t="s">
        <v>615</v>
      </c>
      <c r="E20" s="333">
        <v>49906564</v>
      </c>
      <c r="F20" s="334">
        <v>11279964</v>
      </c>
      <c r="G20" s="334">
        <v>61186528</v>
      </c>
      <c r="H20" s="334">
        <v>35382397</v>
      </c>
      <c r="I20" s="334">
        <v>9393760</v>
      </c>
      <c r="J20" s="335">
        <v>44776157</v>
      </c>
    </row>
    <row r="21" spans="1:10" s="85" customFormat="1" ht="15">
      <c r="A21" s="5"/>
      <c r="B21" s="10" t="s">
        <v>469</v>
      </c>
      <c r="C21" s="8" t="s">
        <v>83</v>
      </c>
      <c r="D21" s="13"/>
      <c r="E21" s="158">
        <v>49834628</v>
      </c>
      <c r="F21" s="159">
        <v>10792136</v>
      </c>
      <c r="G21" s="159">
        <v>60626764</v>
      </c>
      <c r="H21" s="159">
        <v>35311746</v>
      </c>
      <c r="I21" s="159">
        <v>8963970</v>
      </c>
      <c r="J21" s="171">
        <v>44275716</v>
      </c>
    </row>
    <row r="22" spans="1:10" s="85" customFormat="1" ht="15">
      <c r="A22" s="5"/>
      <c r="B22" s="10" t="s">
        <v>470</v>
      </c>
      <c r="C22" s="8" t="s">
        <v>269</v>
      </c>
      <c r="D22" s="13"/>
      <c r="E22" s="158">
        <v>71936</v>
      </c>
      <c r="F22" s="159">
        <v>487828</v>
      </c>
      <c r="G22" s="159">
        <v>559764</v>
      </c>
      <c r="H22" s="159">
        <v>70651</v>
      </c>
      <c r="I22" s="159">
        <v>429790</v>
      </c>
      <c r="J22" s="171">
        <v>500441</v>
      </c>
    </row>
    <row r="23" spans="1:10" s="85" customFormat="1" ht="15">
      <c r="A23" s="5"/>
      <c r="B23" s="10" t="s">
        <v>471</v>
      </c>
      <c r="C23" s="8" t="s">
        <v>467</v>
      </c>
      <c r="D23" s="13"/>
      <c r="E23" s="158">
        <v>0</v>
      </c>
      <c r="F23" s="159">
        <v>0</v>
      </c>
      <c r="G23" s="159">
        <v>0</v>
      </c>
      <c r="H23" s="159">
        <v>0</v>
      </c>
      <c r="I23" s="159">
        <v>0</v>
      </c>
      <c r="J23" s="171">
        <v>0</v>
      </c>
    </row>
    <row r="24" spans="1:10" s="85" customFormat="1" ht="15">
      <c r="A24" s="5"/>
      <c r="B24" s="435" t="s">
        <v>36</v>
      </c>
      <c r="C24" s="94" t="s">
        <v>475</v>
      </c>
      <c r="D24" s="488" t="s">
        <v>616</v>
      </c>
      <c r="E24" s="333">
        <v>4894422</v>
      </c>
      <c r="F24" s="334">
        <v>3681671</v>
      </c>
      <c r="G24" s="334">
        <v>8576093</v>
      </c>
      <c r="H24" s="447">
        <v>15265828</v>
      </c>
      <c r="I24" s="334">
        <v>2259224</v>
      </c>
      <c r="J24" s="335">
        <v>17525052</v>
      </c>
    </row>
    <row r="25" spans="1:10" s="85" customFormat="1" ht="15">
      <c r="A25" s="5"/>
      <c r="B25" s="10" t="s">
        <v>473</v>
      </c>
      <c r="C25" s="8" t="s">
        <v>476</v>
      </c>
      <c r="D25" s="13"/>
      <c r="E25" s="158">
        <v>4326351</v>
      </c>
      <c r="F25" s="159">
        <v>3225752</v>
      </c>
      <c r="G25" s="159">
        <v>7552103</v>
      </c>
      <c r="H25" s="446">
        <v>14519162</v>
      </c>
      <c r="I25" s="159">
        <v>2175921</v>
      </c>
      <c r="J25" s="171">
        <v>16695083</v>
      </c>
    </row>
    <row r="26" spans="1:10" s="85" customFormat="1" ht="15">
      <c r="A26" s="5"/>
      <c r="B26" s="10" t="s">
        <v>474</v>
      </c>
      <c r="C26" s="8" t="s">
        <v>477</v>
      </c>
      <c r="D26" s="13"/>
      <c r="E26" s="158">
        <v>568071</v>
      </c>
      <c r="F26" s="159">
        <v>455919</v>
      </c>
      <c r="G26" s="159">
        <v>1023990</v>
      </c>
      <c r="H26" s="446">
        <v>746666</v>
      </c>
      <c r="I26" s="159">
        <v>83303</v>
      </c>
      <c r="J26" s="171">
        <v>829969</v>
      </c>
    </row>
    <row r="27" spans="1:10" s="85" customFormat="1" ht="15">
      <c r="A27" s="5"/>
      <c r="B27" s="11" t="s">
        <v>16</v>
      </c>
      <c r="C27" s="23" t="s">
        <v>588</v>
      </c>
      <c r="D27" s="13"/>
      <c r="E27" s="156">
        <v>335255352</v>
      </c>
      <c r="F27" s="157">
        <v>188380681</v>
      </c>
      <c r="G27" s="157">
        <v>523636033</v>
      </c>
      <c r="H27" s="156">
        <v>286850108</v>
      </c>
      <c r="I27" s="157">
        <v>153233623</v>
      </c>
      <c r="J27" s="170">
        <v>440083731</v>
      </c>
    </row>
    <row r="28" spans="1:10" s="85" customFormat="1" ht="15">
      <c r="A28" s="5"/>
      <c r="B28" s="94" t="s">
        <v>37</v>
      </c>
      <c r="C28" s="436" t="s">
        <v>479</v>
      </c>
      <c r="D28" s="488" t="s">
        <v>617</v>
      </c>
      <c r="E28" s="333">
        <v>317617655</v>
      </c>
      <c r="F28" s="334">
        <v>173621096</v>
      </c>
      <c r="G28" s="334">
        <v>491238751</v>
      </c>
      <c r="H28" s="334">
        <v>273785070</v>
      </c>
      <c r="I28" s="334">
        <v>151069530</v>
      </c>
      <c r="J28" s="335">
        <v>424854600</v>
      </c>
    </row>
    <row r="29" spans="1:10" s="85" customFormat="1" ht="15">
      <c r="A29" s="5"/>
      <c r="B29" s="94" t="s">
        <v>38</v>
      </c>
      <c r="C29" s="436" t="s">
        <v>481</v>
      </c>
      <c r="D29" s="488" t="s">
        <v>618</v>
      </c>
      <c r="E29" s="158">
        <v>0</v>
      </c>
      <c r="F29" s="159">
        <v>0</v>
      </c>
      <c r="G29" s="159">
        <v>0</v>
      </c>
      <c r="H29" s="157">
        <v>0</v>
      </c>
      <c r="I29" s="157">
        <v>0</v>
      </c>
      <c r="J29" s="170">
        <v>0</v>
      </c>
    </row>
    <row r="30" spans="1:10" s="76" customFormat="1" ht="15">
      <c r="A30" s="5"/>
      <c r="B30" s="435" t="s">
        <v>39</v>
      </c>
      <c r="C30" s="94" t="s">
        <v>472</v>
      </c>
      <c r="D30" s="488" t="s">
        <v>619</v>
      </c>
      <c r="E30" s="156">
        <v>27672867</v>
      </c>
      <c r="F30" s="157">
        <v>33837043</v>
      </c>
      <c r="G30" s="157">
        <v>61509910</v>
      </c>
      <c r="H30" s="334">
        <v>22748762</v>
      </c>
      <c r="I30" s="334">
        <v>19276562</v>
      </c>
      <c r="J30" s="335">
        <v>42025324</v>
      </c>
    </row>
    <row r="31" spans="1:10" s="76" customFormat="1" ht="15">
      <c r="A31" s="5"/>
      <c r="B31" s="10" t="s">
        <v>443</v>
      </c>
      <c r="C31" s="8" t="s">
        <v>83</v>
      </c>
      <c r="D31" s="13"/>
      <c r="E31" s="158">
        <v>27638229</v>
      </c>
      <c r="F31" s="159">
        <v>31583564</v>
      </c>
      <c r="G31" s="159">
        <v>59221793</v>
      </c>
      <c r="H31" s="446">
        <v>22714693</v>
      </c>
      <c r="I31" s="159">
        <v>17247652</v>
      </c>
      <c r="J31" s="171">
        <v>39962345</v>
      </c>
    </row>
    <row r="32" spans="1:10" s="76" customFormat="1" ht="15">
      <c r="A32" s="5"/>
      <c r="B32" s="10" t="s">
        <v>444</v>
      </c>
      <c r="C32" s="8" t="s">
        <v>467</v>
      </c>
      <c r="D32" s="13"/>
      <c r="E32" s="158">
        <v>34638</v>
      </c>
      <c r="F32" s="159">
        <v>2253479</v>
      </c>
      <c r="G32" s="159">
        <v>2288117</v>
      </c>
      <c r="H32" s="446">
        <v>34069</v>
      </c>
      <c r="I32" s="159">
        <v>2028910</v>
      </c>
      <c r="J32" s="171">
        <v>2062979</v>
      </c>
    </row>
    <row r="33" spans="1:10" s="76" customFormat="1" ht="15">
      <c r="A33" s="5"/>
      <c r="B33" s="435" t="s">
        <v>59</v>
      </c>
      <c r="C33" s="436" t="s">
        <v>478</v>
      </c>
      <c r="D33" s="488"/>
      <c r="E33" s="333">
        <v>10035170</v>
      </c>
      <c r="F33" s="334">
        <v>19077458</v>
      </c>
      <c r="G33" s="334">
        <v>29112628</v>
      </c>
      <c r="H33" s="334">
        <v>9683724</v>
      </c>
      <c r="I33" s="334">
        <v>17112469</v>
      </c>
      <c r="J33" s="335">
        <v>26796193</v>
      </c>
    </row>
    <row r="34" spans="1:10" s="76" customFormat="1" ht="30">
      <c r="A34" s="6"/>
      <c r="B34" s="438" t="s">
        <v>15</v>
      </c>
      <c r="C34" s="434" t="s">
        <v>368</v>
      </c>
      <c r="D34" s="289" t="s">
        <v>620</v>
      </c>
      <c r="E34" s="156">
        <v>468796</v>
      </c>
      <c r="F34" s="157">
        <v>0</v>
      </c>
      <c r="G34" s="334">
        <v>468796</v>
      </c>
      <c r="H34" s="444">
        <v>532647</v>
      </c>
      <c r="I34" s="157">
        <v>0</v>
      </c>
      <c r="J34" s="170">
        <v>532647</v>
      </c>
    </row>
    <row r="35" spans="1:10" s="76" customFormat="1" ht="15">
      <c r="A35" s="5"/>
      <c r="B35" s="99" t="s">
        <v>40</v>
      </c>
      <c r="C35" s="437" t="s">
        <v>351</v>
      </c>
      <c r="D35" s="13"/>
      <c r="E35" s="158">
        <v>468796</v>
      </c>
      <c r="F35" s="159">
        <v>0</v>
      </c>
      <c r="G35" s="321">
        <v>468796</v>
      </c>
      <c r="H35" s="445">
        <v>532647</v>
      </c>
      <c r="I35" s="321">
        <v>0</v>
      </c>
      <c r="J35" s="322">
        <v>532647</v>
      </c>
    </row>
    <row r="36" spans="1:10" s="76" customFormat="1" ht="15">
      <c r="A36" s="5"/>
      <c r="B36" s="99" t="s">
        <v>43</v>
      </c>
      <c r="C36" s="437" t="s">
        <v>352</v>
      </c>
      <c r="D36" s="13"/>
      <c r="E36" s="158">
        <v>0</v>
      </c>
      <c r="F36" s="159">
        <v>0</v>
      </c>
      <c r="G36" s="321">
        <v>0</v>
      </c>
      <c r="H36" s="445">
        <v>0</v>
      </c>
      <c r="I36" s="321">
        <v>0</v>
      </c>
      <c r="J36" s="322">
        <v>0</v>
      </c>
    </row>
    <row r="37" spans="1:10" s="76" customFormat="1" ht="15">
      <c r="A37" s="5"/>
      <c r="B37" s="94" t="s">
        <v>14</v>
      </c>
      <c r="C37" s="436" t="s">
        <v>482</v>
      </c>
      <c r="D37" s="13"/>
      <c r="E37" s="333">
        <v>5688734</v>
      </c>
      <c r="F37" s="334">
        <v>15770260</v>
      </c>
      <c r="G37" s="334">
        <v>21458994</v>
      </c>
      <c r="H37" s="447">
        <v>5558317</v>
      </c>
      <c r="I37" s="334">
        <v>14411838</v>
      </c>
      <c r="J37" s="335">
        <v>19970155</v>
      </c>
    </row>
    <row r="38" spans="1:10" s="76" customFormat="1" ht="15">
      <c r="A38" s="5"/>
      <c r="B38" s="12" t="s">
        <v>47</v>
      </c>
      <c r="C38" s="12" t="s">
        <v>483</v>
      </c>
      <c r="D38" s="488" t="s">
        <v>621</v>
      </c>
      <c r="E38" s="156">
        <v>47676</v>
      </c>
      <c r="F38" s="157">
        <v>0</v>
      </c>
      <c r="G38" s="157">
        <v>47676</v>
      </c>
      <c r="H38" s="156">
        <v>47221</v>
      </c>
      <c r="I38" s="157">
        <v>0</v>
      </c>
      <c r="J38" s="170">
        <v>47221</v>
      </c>
    </row>
    <row r="39" spans="1:10" s="85" customFormat="1" ht="15">
      <c r="A39" s="5"/>
      <c r="B39" s="175" t="s">
        <v>61</v>
      </c>
      <c r="C39" s="14" t="s">
        <v>484</v>
      </c>
      <c r="D39" s="13"/>
      <c r="E39" s="158">
        <v>0</v>
      </c>
      <c r="F39" s="159">
        <v>0</v>
      </c>
      <c r="G39" s="159">
        <v>0</v>
      </c>
      <c r="H39" s="159">
        <v>0</v>
      </c>
      <c r="I39" s="159">
        <v>0</v>
      </c>
      <c r="J39" s="171">
        <v>0</v>
      </c>
    </row>
    <row r="40" spans="1:10" s="76" customFormat="1" ht="15">
      <c r="A40" s="5"/>
      <c r="B40" s="175" t="s">
        <v>62</v>
      </c>
      <c r="C40" s="14" t="s">
        <v>265</v>
      </c>
      <c r="D40" s="13"/>
      <c r="E40" s="158">
        <v>47676</v>
      </c>
      <c r="F40" s="159">
        <v>0</v>
      </c>
      <c r="G40" s="159">
        <v>47676</v>
      </c>
      <c r="H40" s="159">
        <v>47221</v>
      </c>
      <c r="I40" s="159">
        <v>0</v>
      </c>
      <c r="J40" s="171">
        <v>47221</v>
      </c>
    </row>
    <row r="41" spans="1:10" s="76" customFormat="1" ht="15">
      <c r="A41" s="6"/>
      <c r="B41" s="12" t="s">
        <v>48</v>
      </c>
      <c r="C41" s="12" t="s">
        <v>485</v>
      </c>
      <c r="D41" s="488" t="s">
        <v>622</v>
      </c>
      <c r="E41" s="156">
        <v>5641058</v>
      </c>
      <c r="F41" s="157">
        <v>15770260</v>
      </c>
      <c r="G41" s="157">
        <v>21411318</v>
      </c>
      <c r="H41" s="157">
        <v>5511096</v>
      </c>
      <c r="I41" s="157">
        <v>14411838</v>
      </c>
      <c r="J41" s="170">
        <v>19922934</v>
      </c>
    </row>
    <row r="42" spans="1:10" s="76" customFormat="1" ht="15">
      <c r="A42" s="6"/>
      <c r="B42" s="175" t="s">
        <v>49</v>
      </c>
      <c r="C42" s="14" t="s">
        <v>270</v>
      </c>
      <c r="D42" s="13"/>
      <c r="E42" s="158">
        <v>5619272</v>
      </c>
      <c r="F42" s="159">
        <v>15770260</v>
      </c>
      <c r="G42" s="159">
        <v>21389532</v>
      </c>
      <c r="H42" s="159">
        <v>5489289</v>
      </c>
      <c r="I42" s="159">
        <v>14411838</v>
      </c>
      <c r="J42" s="171">
        <v>19901127</v>
      </c>
    </row>
    <row r="43" spans="1:10" s="76" customFormat="1" ht="15">
      <c r="A43" s="6"/>
      <c r="B43" s="175" t="s">
        <v>50</v>
      </c>
      <c r="C43" s="14" t="s">
        <v>271</v>
      </c>
      <c r="D43" s="13"/>
      <c r="E43" s="158">
        <v>21786</v>
      </c>
      <c r="F43" s="159">
        <v>0</v>
      </c>
      <c r="G43" s="159">
        <v>21786</v>
      </c>
      <c r="H43" s="159">
        <v>21807</v>
      </c>
      <c r="I43" s="159">
        <v>0</v>
      </c>
      <c r="J43" s="171">
        <v>21807</v>
      </c>
    </row>
    <row r="44" spans="1:10" s="76" customFormat="1" ht="15">
      <c r="A44" s="6"/>
      <c r="B44" s="12" t="s">
        <v>70</v>
      </c>
      <c r="C44" s="12" t="s">
        <v>486</v>
      </c>
      <c r="D44" s="488" t="s">
        <v>623</v>
      </c>
      <c r="E44" s="156">
        <v>0</v>
      </c>
      <c r="F44" s="157">
        <v>0</v>
      </c>
      <c r="G44" s="157">
        <v>0</v>
      </c>
      <c r="H44" s="157">
        <v>0</v>
      </c>
      <c r="I44" s="157">
        <v>0</v>
      </c>
      <c r="J44" s="170">
        <v>0</v>
      </c>
    </row>
    <row r="45" spans="1:10" s="76" customFormat="1" ht="15">
      <c r="A45" s="6"/>
      <c r="B45" s="175" t="s">
        <v>487</v>
      </c>
      <c r="C45" s="14" t="s">
        <v>484</v>
      </c>
      <c r="D45" s="13"/>
      <c r="E45" s="156">
        <v>0</v>
      </c>
      <c r="F45" s="157">
        <v>0</v>
      </c>
      <c r="G45" s="157">
        <v>0</v>
      </c>
      <c r="H45" s="157">
        <v>0</v>
      </c>
      <c r="I45" s="157">
        <v>0</v>
      </c>
      <c r="J45" s="170">
        <v>0</v>
      </c>
    </row>
    <row r="46" spans="1:10" s="76" customFormat="1" ht="15">
      <c r="A46" s="6"/>
      <c r="B46" s="175" t="s">
        <v>488</v>
      </c>
      <c r="C46" s="14" t="s">
        <v>265</v>
      </c>
      <c r="D46" s="13"/>
      <c r="E46" s="156">
        <v>0</v>
      </c>
      <c r="F46" s="157">
        <v>0</v>
      </c>
      <c r="G46" s="157">
        <v>0</v>
      </c>
      <c r="H46" s="157">
        <v>0</v>
      </c>
      <c r="I46" s="157">
        <v>0</v>
      </c>
      <c r="J46" s="170">
        <v>0</v>
      </c>
    </row>
    <row r="47" spans="1:10" s="85" customFormat="1" ht="15">
      <c r="A47" s="6"/>
      <c r="B47" s="12" t="s">
        <v>13</v>
      </c>
      <c r="C47" s="12" t="s">
        <v>93</v>
      </c>
      <c r="D47" s="488" t="s">
        <v>624</v>
      </c>
      <c r="E47" s="156">
        <v>6692242</v>
      </c>
      <c r="F47" s="157">
        <v>353</v>
      </c>
      <c r="G47" s="157">
        <v>6692595</v>
      </c>
      <c r="H47" s="157">
        <v>5194595</v>
      </c>
      <c r="I47" s="157">
        <v>346</v>
      </c>
      <c r="J47" s="170">
        <v>5194941</v>
      </c>
    </row>
    <row r="48" spans="1:10" s="85" customFormat="1" ht="15">
      <c r="A48" s="6"/>
      <c r="B48" s="11" t="s">
        <v>18</v>
      </c>
      <c r="C48" s="12" t="s">
        <v>94</v>
      </c>
      <c r="D48" s="488" t="s">
        <v>625</v>
      </c>
      <c r="E48" s="156">
        <v>827694</v>
      </c>
      <c r="F48" s="157">
        <v>0</v>
      </c>
      <c r="G48" s="157">
        <v>827694</v>
      </c>
      <c r="H48" s="157">
        <v>771668</v>
      </c>
      <c r="I48" s="157">
        <v>0</v>
      </c>
      <c r="J48" s="170">
        <v>771668</v>
      </c>
    </row>
    <row r="49" spans="1:10" s="85" customFormat="1" ht="15">
      <c r="A49" s="5"/>
      <c r="B49" s="10" t="s">
        <v>63</v>
      </c>
      <c r="C49" s="14" t="s">
        <v>12</v>
      </c>
      <c r="D49" s="22"/>
      <c r="E49" s="158">
        <v>0</v>
      </c>
      <c r="F49" s="159">
        <v>0</v>
      </c>
      <c r="G49" s="159">
        <v>0</v>
      </c>
      <c r="H49" s="159">
        <v>0</v>
      </c>
      <c r="I49" s="159">
        <v>0</v>
      </c>
      <c r="J49" s="171">
        <v>0</v>
      </c>
    </row>
    <row r="50" spans="1:10" s="85" customFormat="1" ht="15">
      <c r="A50" s="5"/>
      <c r="B50" s="10" t="s">
        <v>64</v>
      </c>
      <c r="C50" s="14" t="s">
        <v>2</v>
      </c>
      <c r="D50" s="22"/>
      <c r="E50" s="158">
        <v>827694</v>
      </c>
      <c r="F50" s="159">
        <v>0</v>
      </c>
      <c r="G50" s="159">
        <v>827694</v>
      </c>
      <c r="H50" s="159">
        <v>771668</v>
      </c>
      <c r="I50" s="159">
        <v>0</v>
      </c>
      <c r="J50" s="171">
        <v>771668</v>
      </c>
    </row>
    <row r="51" spans="1:10" s="85" customFormat="1" ht="15">
      <c r="A51" s="5"/>
      <c r="B51" s="12" t="s">
        <v>17</v>
      </c>
      <c r="C51" s="12" t="s">
        <v>378</v>
      </c>
      <c r="D51" s="488" t="s">
        <v>626</v>
      </c>
      <c r="E51" s="156">
        <v>814149</v>
      </c>
      <c r="F51" s="157">
        <v>0</v>
      </c>
      <c r="G51" s="157">
        <v>814149</v>
      </c>
      <c r="H51" s="157">
        <v>814148</v>
      </c>
      <c r="I51" s="157">
        <v>0</v>
      </c>
      <c r="J51" s="170">
        <v>814148</v>
      </c>
    </row>
    <row r="52" spans="1:10" s="85" customFormat="1" ht="15">
      <c r="A52" s="5"/>
      <c r="B52" s="436" t="s">
        <v>19</v>
      </c>
      <c r="C52" s="439" t="s">
        <v>489</v>
      </c>
      <c r="D52" s="488"/>
      <c r="E52" s="333">
        <v>0</v>
      </c>
      <c r="F52" s="334">
        <v>0</v>
      </c>
      <c r="G52" s="334">
        <v>0</v>
      </c>
      <c r="H52" s="334">
        <v>0</v>
      </c>
      <c r="I52" s="334">
        <v>0</v>
      </c>
      <c r="J52" s="335">
        <v>0</v>
      </c>
    </row>
    <row r="53" spans="1:10" s="85" customFormat="1" ht="15">
      <c r="A53" s="5"/>
      <c r="B53" s="436" t="s">
        <v>20</v>
      </c>
      <c r="C53" s="440" t="s">
        <v>490</v>
      </c>
      <c r="D53" s="488" t="s">
        <v>627</v>
      </c>
      <c r="E53" s="333">
        <v>8694458</v>
      </c>
      <c r="F53" s="334">
        <v>0</v>
      </c>
      <c r="G53" s="334">
        <v>8694458</v>
      </c>
      <c r="H53" s="334">
        <v>4226924</v>
      </c>
      <c r="I53" s="334">
        <v>0</v>
      </c>
      <c r="J53" s="335">
        <v>4226924</v>
      </c>
    </row>
    <row r="54" spans="1:10" s="85" customFormat="1" ht="15">
      <c r="A54" s="6"/>
      <c r="B54" s="12" t="s">
        <v>21</v>
      </c>
      <c r="C54" s="12" t="s">
        <v>589</v>
      </c>
      <c r="D54" s="488" t="s">
        <v>628</v>
      </c>
      <c r="E54" s="156">
        <v>15902234</v>
      </c>
      <c r="F54" s="157">
        <v>5645448</v>
      </c>
      <c r="G54" s="157">
        <v>21547682</v>
      </c>
      <c r="H54" s="157">
        <v>12017769</v>
      </c>
      <c r="I54" s="157">
        <v>6208293</v>
      </c>
      <c r="J54" s="170">
        <v>18226062</v>
      </c>
    </row>
    <row r="55" spans="1:10" s="85" customFormat="1" ht="15">
      <c r="A55" s="5"/>
      <c r="B55" s="11"/>
      <c r="C55" s="11"/>
      <c r="D55" s="13"/>
      <c r="E55" s="158"/>
      <c r="F55" s="159"/>
      <c r="G55" s="159"/>
      <c r="H55" s="159"/>
      <c r="I55" s="159"/>
      <c r="J55" s="171"/>
    </row>
    <row r="56" spans="1:10" s="76" customFormat="1" ht="15">
      <c r="A56" s="7"/>
      <c r="B56" s="24"/>
      <c r="C56" s="25" t="s">
        <v>567</v>
      </c>
      <c r="D56" s="177"/>
      <c r="E56" s="168">
        <v>477960784</v>
      </c>
      <c r="F56" s="169">
        <v>373288458</v>
      </c>
      <c r="G56" s="169">
        <v>851249242</v>
      </c>
      <c r="H56" s="168">
        <v>412036865</v>
      </c>
      <c r="I56" s="169">
        <v>346843287</v>
      </c>
      <c r="J56" s="172">
        <v>758880152</v>
      </c>
    </row>
    <row r="57" spans="1:6" s="76" customFormat="1" ht="15">
      <c r="A57" s="8"/>
      <c r="B57" s="8"/>
      <c r="C57" s="14"/>
      <c r="D57" s="14"/>
      <c r="E57" s="8"/>
      <c r="F57" s="8"/>
    </row>
    <row r="58" spans="1:6" s="76" customFormat="1" ht="15">
      <c r="A58" s="8" t="s">
        <v>383</v>
      </c>
      <c r="F58" s="8"/>
    </row>
    <row r="59" spans="1:5" ht="12.75">
      <c r="A59" s="9"/>
      <c r="B59" s="9"/>
      <c r="C59" s="9"/>
      <c r="D59" s="9"/>
      <c r="E59" s="9"/>
    </row>
    <row r="60" spans="1:5" ht="12.75">
      <c r="A60" s="9"/>
      <c r="B60" s="9"/>
      <c r="C60" s="9"/>
      <c r="D60" s="9"/>
      <c r="E60" s="9"/>
    </row>
    <row r="61" spans="1:5" ht="12.75">
      <c r="A61" s="9"/>
      <c r="B61" s="9"/>
      <c r="C61" s="9"/>
      <c r="D61" s="9"/>
      <c r="E61" s="9"/>
    </row>
    <row r="62" spans="1:5" ht="12.75">
      <c r="A62" s="9"/>
      <c r="B62" s="9"/>
      <c r="C62" s="9"/>
      <c r="D62" s="9"/>
      <c r="E62" s="9"/>
    </row>
    <row r="63" spans="1:5" ht="12.75">
      <c r="A63" s="9"/>
      <c r="B63" s="9"/>
      <c r="C63" s="9"/>
      <c r="D63" s="9"/>
      <c r="E63" s="9"/>
    </row>
    <row r="64" spans="1:5" ht="12.75">
      <c r="A64" s="9"/>
      <c r="B64" s="9"/>
      <c r="C64" s="9"/>
      <c r="D64" s="9"/>
      <c r="E64" s="9"/>
    </row>
    <row r="65" spans="1:5" ht="12.75">
      <c r="A65" s="9"/>
      <c r="B65" s="9"/>
      <c r="C65" s="9"/>
      <c r="D65" s="9"/>
      <c r="E65" s="9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conditionalFormatting sqref="E15:J15">
    <cfRule type="cellIs" priority="2" dxfId="8" operator="equal" stopIfTrue="1">
      <formula>0</formula>
    </cfRule>
  </conditionalFormatting>
  <conditionalFormatting sqref="E30:J32">
    <cfRule type="cellIs" priority="1" dxfId="8" operator="equal" stopIfTrue="1">
      <formula>0</formula>
    </cfRule>
  </conditionalFormatting>
  <conditionalFormatting sqref="E12:J14 E16:J29 E33:J56">
    <cfRule type="cellIs" priority="4" dxfId="8" operator="equal" stopIfTrue="1">
      <formula>0</formula>
    </cfRule>
  </conditionalFormatting>
  <conditionalFormatting sqref="E10:J11">
    <cfRule type="cellIs" priority="3" dxfId="8" operator="equal" stopIfTrue="1">
      <formula>0</formula>
    </cfRule>
  </conditionalFormatting>
  <dataValidations count="2">
    <dataValidation allowBlank="1" showInputMessage="1" showErrorMessage="1" promptTitle="31.12.2007 ÖNCESİ:" prompt="YENİ" sqref="B45:C46 B51:C51 B39:C40"/>
    <dataValidation allowBlank="1" showInputMessage="1" showErrorMessage="1" promptTitle="31.12.2007 ÖNCESİ:" prompt="BİRLİKTE KONTROL EDİLEN ORTAKLIKLAR (Net)  " sqref="C44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differentOddEven="1" differentFirst="1" alignWithMargins="0">
    <oddHeader>&amp;C&amp;"Times New Roman,Normal"&amp;12İKİNCİ BÖLÜM
Konsolide Olmayan Finansal Tablolar&amp;R&amp;"Times New Roman,Normal"&amp;16Sayfa No:5</oddHeader>
    <oddFooter>&amp;L </oddFooter>
    <evenHeader>&amp;C&amp;"Times New Roman,Normal"&amp;12İKİNCİ BÖLÜM
Konsolide Olmayan Finansal Tablolar&amp;R&amp;"Times New Roman,Normal"&amp;16Sayfa No:5</evenHeader>
    <evenFooter>&amp;L?</evenFooter>
    <firstFooter>&amp;L?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3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A2" sqref="A2:J58"/>
      <selection pane="bottomLeft" activeCell="A10" sqref="A10"/>
    </sheetView>
  </sheetViews>
  <sheetFormatPr defaultColWidth="9.140625" defaultRowHeight="12.75"/>
  <cols>
    <col min="1" max="1" width="3.57421875" style="57" customWidth="1"/>
    <col min="2" max="2" width="9.140625" style="57" customWidth="1"/>
    <col min="3" max="3" width="101.57421875" style="57" customWidth="1"/>
    <col min="4" max="4" width="10.00390625" style="48" customWidth="1"/>
    <col min="5" max="5" width="15.421875" style="18" customWidth="1"/>
    <col min="6" max="6" width="15.421875" style="9" customWidth="1"/>
    <col min="7" max="10" width="15.421875" style="18" customWidth="1"/>
    <col min="11" max="16384" width="9.140625" style="57" customWidth="1"/>
  </cols>
  <sheetData>
    <row r="1" spans="1:10" ht="9.75" customHeight="1">
      <c r="A1" s="16"/>
      <c r="B1" s="17"/>
      <c r="C1" s="17"/>
      <c r="D1" s="27"/>
      <c r="E1" s="17"/>
      <c r="F1" s="49"/>
      <c r="G1" s="17"/>
      <c r="H1" s="17"/>
      <c r="I1" s="17"/>
      <c r="J1" s="52"/>
    </row>
    <row r="2" spans="1:10" s="261" customFormat="1" ht="30" customHeight="1">
      <c r="A2" s="533" t="s">
        <v>386</v>
      </c>
      <c r="B2" s="534"/>
      <c r="C2" s="534"/>
      <c r="D2" s="534"/>
      <c r="E2" s="534"/>
      <c r="F2" s="534"/>
      <c r="G2" s="534"/>
      <c r="H2" s="534"/>
      <c r="I2" s="534"/>
      <c r="J2" s="535"/>
    </row>
    <row r="3" spans="1:10" s="261" customFormat="1" ht="30" customHeight="1">
      <c r="A3" s="530" t="s">
        <v>764</v>
      </c>
      <c r="B3" s="531"/>
      <c r="C3" s="531"/>
      <c r="D3" s="531"/>
      <c r="E3" s="531"/>
      <c r="F3" s="531"/>
      <c r="G3" s="531"/>
      <c r="H3" s="531"/>
      <c r="I3" s="531"/>
      <c r="J3" s="532"/>
    </row>
    <row r="4" spans="1:10" ht="9.75" customHeight="1">
      <c r="A4" s="5"/>
      <c r="B4" s="8"/>
      <c r="C4" s="8"/>
      <c r="D4" s="28"/>
      <c r="E4" s="8"/>
      <c r="F4" s="8"/>
      <c r="G4" s="50"/>
      <c r="H4" s="50"/>
      <c r="I4" s="50"/>
      <c r="J4" s="51"/>
    </row>
    <row r="5" spans="1:10" ht="14.25" customHeight="1">
      <c r="A5" s="4"/>
      <c r="B5" s="19"/>
      <c r="C5" s="19"/>
      <c r="D5" s="178"/>
      <c r="E5" s="524" t="s">
        <v>389</v>
      </c>
      <c r="F5" s="547"/>
      <c r="G5" s="547"/>
      <c r="H5" s="547"/>
      <c r="I5" s="547"/>
      <c r="J5" s="548"/>
    </row>
    <row r="6" spans="1:10" ht="14.25" customHeight="1">
      <c r="A6" s="5"/>
      <c r="B6" s="8"/>
      <c r="C6" s="8"/>
      <c r="D6" s="179"/>
      <c r="E6" s="549"/>
      <c r="F6" s="550"/>
      <c r="G6" s="550"/>
      <c r="H6" s="550"/>
      <c r="I6" s="550"/>
      <c r="J6" s="551"/>
    </row>
    <row r="7" spans="1:10" ht="15.75" customHeight="1">
      <c r="A7" s="5"/>
      <c r="B7" s="8"/>
      <c r="C7" s="8"/>
      <c r="D7" s="180"/>
      <c r="E7" s="543" t="s">
        <v>90</v>
      </c>
      <c r="F7" s="544"/>
      <c r="G7" s="545"/>
      <c r="H7" s="544" t="s">
        <v>91</v>
      </c>
      <c r="I7" s="544"/>
      <c r="J7" s="546"/>
    </row>
    <row r="8" spans="1:10" ht="18.75" customHeight="1">
      <c r="A8" s="5"/>
      <c r="B8" s="8"/>
      <c r="C8" s="11" t="s">
        <v>572</v>
      </c>
      <c r="D8" s="180" t="s">
        <v>69</v>
      </c>
      <c r="E8" s="538">
        <v>44651</v>
      </c>
      <c r="F8" s="539"/>
      <c r="G8" s="540"/>
      <c r="H8" s="541">
        <f>v!H8</f>
        <v>44561</v>
      </c>
      <c r="I8" s="539"/>
      <c r="J8" s="542"/>
    </row>
    <row r="9" spans="1:10" ht="15">
      <c r="A9" s="5"/>
      <c r="B9" s="8"/>
      <c r="C9" s="9"/>
      <c r="D9" s="179"/>
      <c r="E9" s="181" t="s">
        <v>87</v>
      </c>
      <c r="F9" s="362" t="s">
        <v>88</v>
      </c>
      <c r="G9" s="182" t="s">
        <v>89</v>
      </c>
      <c r="H9" s="182" t="s">
        <v>87</v>
      </c>
      <c r="I9" s="182" t="s">
        <v>88</v>
      </c>
      <c r="J9" s="183" t="s">
        <v>89</v>
      </c>
    </row>
    <row r="10" spans="1:10" s="34" customFormat="1" ht="15">
      <c r="A10" s="36"/>
      <c r="B10" s="441" t="s">
        <v>11</v>
      </c>
      <c r="C10" s="95" t="s">
        <v>51</v>
      </c>
      <c r="D10" s="502" t="s">
        <v>629</v>
      </c>
      <c r="E10" s="156">
        <v>233212906</v>
      </c>
      <c r="F10" s="157">
        <v>344872410</v>
      </c>
      <c r="G10" s="157">
        <v>578085316</v>
      </c>
      <c r="H10" s="157">
        <v>180483956</v>
      </c>
      <c r="I10" s="157">
        <v>332755601</v>
      </c>
      <c r="J10" s="170">
        <v>513239557</v>
      </c>
    </row>
    <row r="11" spans="1:10" s="34" customFormat="1" ht="15">
      <c r="A11" s="36"/>
      <c r="B11" s="441" t="s">
        <v>16</v>
      </c>
      <c r="C11" s="95" t="s">
        <v>338</v>
      </c>
      <c r="D11" s="489" t="s">
        <v>630</v>
      </c>
      <c r="E11" s="156">
        <v>1041966</v>
      </c>
      <c r="F11" s="157">
        <v>38351766.6665541</v>
      </c>
      <c r="G11" s="157">
        <v>39393732.6665541</v>
      </c>
      <c r="H11" s="157">
        <v>1119813</v>
      </c>
      <c r="I11" s="157">
        <v>35693426.10571888</v>
      </c>
      <c r="J11" s="170">
        <v>36813239.10571888</v>
      </c>
    </row>
    <row r="12" spans="1:10" s="34" customFormat="1" ht="15">
      <c r="A12" s="36"/>
      <c r="B12" s="131" t="s">
        <v>15</v>
      </c>
      <c r="C12" s="130" t="s">
        <v>339</v>
      </c>
      <c r="D12" s="503" t="s">
        <v>631</v>
      </c>
      <c r="E12" s="333">
        <v>28934</v>
      </c>
      <c r="F12" s="334">
        <v>1350641</v>
      </c>
      <c r="G12" s="334">
        <v>1379575</v>
      </c>
      <c r="H12" s="157">
        <v>7402927</v>
      </c>
      <c r="I12" s="157">
        <v>2226671</v>
      </c>
      <c r="J12" s="170">
        <v>9629598</v>
      </c>
    </row>
    <row r="13" spans="1:10" ht="15">
      <c r="A13" s="36"/>
      <c r="B13" s="2" t="s">
        <v>14</v>
      </c>
      <c r="C13" s="37" t="s">
        <v>92</v>
      </c>
      <c r="D13" s="503" t="s">
        <v>632</v>
      </c>
      <c r="E13" s="333">
        <v>2054322</v>
      </c>
      <c r="F13" s="334">
        <v>18274636</v>
      </c>
      <c r="G13" s="334">
        <v>20328958</v>
      </c>
      <c r="H13" s="334">
        <v>5346082</v>
      </c>
      <c r="I13" s="334">
        <v>16496903</v>
      </c>
      <c r="J13" s="335">
        <v>21842985</v>
      </c>
    </row>
    <row r="14" spans="1:10" s="34" customFormat="1" ht="15">
      <c r="A14" s="30"/>
      <c r="B14" s="3" t="s">
        <v>47</v>
      </c>
      <c r="C14" s="31" t="s">
        <v>4</v>
      </c>
      <c r="D14" s="29"/>
      <c r="E14" s="320">
        <v>760860</v>
      </c>
      <c r="F14" s="321">
        <v>153170</v>
      </c>
      <c r="G14" s="321">
        <v>914030</v>
      </c>
      <c r="H14" s="321">
        <v>4089879</v>
      </c>
      <c r="I14" s="321">
        <v>0</v>
      </c>
      <c r="J14" s="322">
        <v>4089879</v>
      </c>
    </row>
    <row r="15" spans="1:10" s="34" customFormat="1" ht="15">
      <c r="A15" s="30"/>
      <c r="B15" s="3" t="s">
        <v>48</v>
      </c>
      <c r="C15" s="31" t="s">
        <v>5</v>
      </c>
      <c r="D15" s="29"/>
      <c r="E15" s="320">
        <v>0</v>
      </c>
      <c r="F15" s="321">
        <v>0</v>
      </c>
      <c r="G15" s="321">
        <v>0</v>
      </c>
      <c r="H15" s="321">
        <v>0</v>
      </c>
      <c r="I15" s="321">
        <v>0</v>
      </c>
      <c r="J15" s="322">
        <v>0</v>
      </c>
    </row>
    <row r="16" spans="1:10" s="34" customFormat="1" ht="15">
      <c r="A16" s="30"/>
      <c r="B16" s="3" t="s">
        <v>70</v>
      </c>
      <c r="C16" s="31" t="s">
        <v>6</v>
      </c>
      <c r="D16" s="29"/>
      <c r="E16" s="320">
        <v>1293462</v>
      </c>
      <c r="F16" s="321">
        <v>18121466</v>
      </c>
      <c r="G16" s="321">
        <v>19414928</v>
      </c>
      <c r="H16" s="321">
        <v>1256203</v>
      </c>
      <c r="I16" s="321">
        <v>16496903</v>
      </c>
      <c r="J16" s="322">
        <v>17753106</v>
      </c>
    </row>
    <row r="17" spans="1:10" s="34" customFormat="1" ht="15">
      <c r="A17" s="36"/>
      <c r="B17" s="2" t="s">
        <v>13</v>
      </c>
      <c r="C17" s="37" t="s">
        <v>3</v>
      </c>
      <c r="D17" s="26"/>
      <c r="E17" s="158">
        <v>0</v>
      </c>
      <c r="F17" s="159">
        <v>0</v>
      </c>
      <c r="G17" s="159">
        <v>0</v>
      </c>
      <c r="H17" s="334">
        <v>0</v>
      </c>
      <c r="I17" s="334">
        <v>0</v>
      </c>
      <c r="J17" s="335">
        <v>0</v>
      </c>
    </row>
    <row r="18" spans="1:10" s="34" customFormat="1" ht="15">
      <c r="A18" s="36"/>
      <c r="B18" s="93" t="s">
        <v>44</v>
      </c>
      <c r="C18" s="151" t="s">
        <v>491</v>
      </c>
      <c r="D18" s="26"/>
      <c r="E18" s="156">
        <v>0</v>
      </c>
      <c r="F18" s="157">
        <v>0</v>
      </c>
      <c r="G18" s="157">
        <v>0</v>
      </c>
      <c r="H18" s="321">
        <v>0</v>
      </c>
      <c r="I18" s="321">
        <v>0</v>
      </c>
      <c r="J18" s="322">
        <v>0</v>
      </c>
    </row>
    <row r="19" spans="1:10" s="34" customFormat="1" ht="15">
      <c r="A19" s="36"/>
      <c r="B19" s="93" t="s">
        <v>45</v>
      </c>
      <c r="C19" s="151" t="s">
        <v>2</v>
      </c>
      <c r="D19" s="26"/>
      <c r="E19" s="156">
        <v>0</v>
      </c>
      <c r="F19" s="157">
        <v>0</v>
      </c>
      <c r="G19" s="157">
        <v>0</v>
      </c>
      <c r="H19" s="321">
        <v>0</v>
      </c>
      <c r="I19" s="321">
        <v>0</v>
      </c>
      <c r="J19" s="322">
        <v>0</v>
      </c>
    </row>
    <row r="20" spans="1:10" ht="15">
      <c r="A20" s="36"/>
      <c r="B20" s="441" t="s">
        <v>18</v>
      </c>
      <c r="C20" s="442" t="s">
        <v>492</v>
      </c>
      <c r="D20" s="502" t="s">
        <v>633</v>
      </c>
      <c r="E20" s="156">
        <v>0</v>
      </c>
      <c r="F20" s="157">
        <v>25356485.3334459</v>
      </c>
      <c r="G20" s="157">
        <v>25356485.3334459</v>
      </c>
      <c r="H20" s="157">
        <v>0</v>
      </c>
      <c r="I20" s="157">
        <v>24035835.89428112</v>
      </c>
      <c r="J20" s="170">
        <v>24035835.89428112</v>
      </c>
    </row>
    <row r="21" spans="1:10" ht="15">
      <c r="A21" s="36"/>
      <c r="B21" s="441" t="s">
        <v>17</v>
      </c>
      <c r="C21" s="442" t="s">
        <v>493</v>
      </c>
      <c r="D21" s="502" t="s">
        <v>634</v>
      </c>
      <c r="E21" s="156">
        <v>5842665</v>
      </c>
      <c r="F21" s="157">
        <v>7105618</v>
      </c>
      <c r="G21" s="157">
        <v>12948283</v>
      </c>
      <c r="H21" s="334">
        <v>6938591</v>
      </c>
      <c r="I21" s="334">
        <v>6024155</v>
      </c>
      <c r="J21" s="335">
        <v>12962746</v>
      </c>
    </row>
    <row r="22" spans="1:10" ht="15">
      <c r="A22" s="36"/>
      <c r="B22" s="93" t="s">
        <v>494</v>
      </c>
      <c r="C22" s="151" t="s">
        <v>495</v>
      </c>
      <c r="D22" s="26"/>
      <c r="E22" s="158">
        <v>5808367</v>
      </c>
      <c r="F22" s="159">
        <v>7050699</v>
      </c>
      <c r="G22" s="159">
        <v>12859066</v>
      </c>
      <c r="H22" s="159">
        <v>6897380</v>
      </c>
      <c r="I22" s="159">
        <v>5784248</v>
      </c>
      <c r="J22" s="171">
        <v>12681628</v>
      </c>
    </row>
    <row r="23" spans="1:10" s="34" customFormat="1" ht="15">
      <c r="A23" s="36"/>
      <c r="B23" s="93" t="s">
        <v>496</v>
      </c>
      <c r="C23" s="151" t="s">
        <v>497</v>
      </c>
      <c r="D23" s="26"/>
      <c r="E23" s="158">
        <v>34298</v>
      </c>
      <c r="F23" s="159">
        <v>54919</v>
      </c>
      <c r="G23" s="159">
        <v>89217</v>
      </c>
      <c r="H23" s="159">
        <v>41211</v>
      </c>
      <c r="I23" s="159">
        <v>239907</v>
      </c>
      <c r="J23" s="171">
        <v>281118</v>
      </c>
    </row>
    <row r="24" spans="1:10" s="34" customFormat="1" ht="15">
      <c r="A24" s="36"/>
      <c r="B24" s="38" t="s">
        <v>19</v>
      </c>
      <c r="C24" s="37" t="s">
        <v>498</v>
      </c>
      <c r="D24" s="26"/>
      <c r="E24" s="156">
        <v>0</v>
      </c>
      <c r="F24" s="157">
        <v>0</v>
      </c>
      <c r="G24" s="157">
        <v>0</v>
      </c>
      <c r="H24" s="157">
        <v>0</v>
      </c>
      <c r="I24" s="157">
        <v>0</v>
      </c>
      <c r="J24" s="170">
        <v>0</v>
      </c>
    </row>
    <row r="25" spans="1:10" s="34" customFormat="1" ht="15">
      <c r="A25" s="36"/>
      <c r="B25" s="2" t="s">
        <v>20</v>
      </c>
      <c r="C25" s="37" t="s">
        <v>590</v>
      </c>
      <c r="D25" s="502" t="s">
        <v>635</v>
      </c>
      <c r="E25" s="333">
        <v>834447</v>
      </c>
      <c r="F25" s="334">
        <v>81451</v>
      </c>
      <c r="G25" s="334">
        <v>915898</v>
      </c>
      <c r="H25" s="157">
        <v>778439</v>
      </c>
      <c r="I25" s="157">
        <v>77661</v>
      </c>
      <c r="J25" s="170">
        <v>856100</v>
      </c>
    </row>
    <row r="26" spans="1:10" s="34" customFormat="1" ht="15">
      <c r="A26" s="36"/>
      <c r="B26" s="2" t="s">
        <v>499</v>
      </c>
      <c r="C26" s="37" t="s">
        <v>7</v>
      </c>
      <c r="D26" s="502" t="s">
        <v>636</v>
      </c>
      <c r="E26" s="156">
        <v>3668267</v>
      </c>
      <c r="F26" s="157">
        <v>9980955</v>
      </c>
      <c r="G26" s="157">
        <v>13649222</v>
      </c>
      <c r="H26" s="157">
        <v>4082854</v>
      </c>
      <c r="I26" s="157">
        <v>8957984</v>
      </c>
      <c r="J26" s="170">
        <v>13040838</v>
      </c>
    </row>
    <row r="27" spans="1:10" s="34" customFormat="1" ht="15">
      <c r="A27" s="30"/>
      <c r="B27" s="3" t="s">
        <v>263</v>
      </c>
      <c r="C27" s="32" t="s">
        <v>272</v>
      </c>
      <c r="D27" s="26"/>
      <c r="E27" s="158">
        <v>0</v>
      </c>
      <c r="F27" s="159">
        <v>0</v>
      </c>
      <c r="G27" s="159">
        <v>0</v>
      </c>
      <c r="H27" s="159">
        <v>0</v>
      </c>
      <c r="I27" s="159">
        <v>0</v>
      </c>
      <c r="J27" s="171">
        <v>0</v>
      </c>
    </row>
    <row r="28" spans="1:10" s="34" customFormat="1" ht="15">
      <c r="A28" s="30"/>
      <c r="B28" s="3" t="s">
        <v>264</v>
      </c>
      <c r="C28" s="31" t="s">
        <v>301</v>
      </c>
      <c r="D28" s="29"/>
      <c r="E28" s="158">
        <v>1880352</v>
      </c>
      <c r="F28" s="159">
        <v>77665</v>
      </c>
      <c r="G28" s="159">
        <v>1958017</v>
      </c>
      <c r="H28" s="159">
        <v>1727204</v>
      </c>
      <c r="I28" s="159">
        <v>98603</v>
      </c>
      <c r="J28" s="171">
        <v>1825807</v>
      </c>
    </row>
    <row r="29" spans="1:10" ht="15">
      <c r="A29" s="30"/>
      <c r="B29" s="3" t="s">
        <v>294</v>
      </c>
      <c r="C29" s="31" t="s">
        <v>72</v>
      </c>
      <c r="D29" s="29"/>
      <c r="E29" s="156">
        <v>0</v>
      </c>
      <c r="F29" s="157">
        <v>0</v>
      </c>
      <c r="G29" s="157">
        <v>0</v>
      </c>
      <c r="H29" s="157">
        <v>0</v>
      </c>
      <c r="I29" s="157">
        <v>0</v>
      </c>
      <c r="J29" s="170">
        <v>0</v>
      </c>
    </row>
    <row r="30" spans="1:10" ht="15">
      <c r="A30" s="30"/>
      <c r="B30" s="3" t="s">
        <v>295</v>
      </c>
      <c r="C30" s="31" t="s">
        <v>8</v>
      </c>
      <c r="D30" s="29"/>
      <c r="E30" s="158">
        <v>1787915</v>
      </c>
      <c r="F30" s="159">
        <v>9903290</v>
      </c>
      <c r="G30" s="159">
        <v>11691205</v>
      </c>
      <c r="H30" s="159">
        <v>2355650</v>
      </c>
      <c r="I30" s="159">
        <v>8859381</v>
      </c>
      <c r="J30" s="171">
        <v>11215031</v>
      </c>
    </row>
    <row r="31" spans="1:10" ht="15">
      <c r="A31" s="30"/>
      <c r="B31" s="443" t="s">
        <v>22</v>
      </c>
      <c r="C31" s="95" t="s">
        <v>500</v>
      </c>
      <c r="D31" s="502" t="s">
        <v>637</v>
      </c>
      <c r="E31" s="333">
        <v>10097576</v>
      </c>
      <c r="F31" s="334">
        <v>90925</v>
      </c>
      <c r="G31" s="334">
        <v>10188501</v>
      </c>
      <c r="H31" s="334">
        <v>2587170</v>
      </c>
      <c r="I31" s="334">
        <v>69205</v>
      </c>
      <c r="J31" s="335">
        <v>2656375</v>
      </c>
    </row>
    <row r="32" spans="1:10" ht="15">
      <c r="A32" s="30"/>
      <c r="B32" s="443" t="s">
        <v>23</v>
      </c>
      <c r="C32" s="95" t="s">
        <v>501</v>
      </c>
      <c r="D32" s="26"/>
      <c r="E32" s="333">
        <v>0</v>
      </c>
      <c r="F32" s="334">
        <v>0</v>
      </c>
      <c r="G32" s="334">
        <v>0</v>
      </c>
      <c r="H32" s="334">
        <v>0</v>
      </c>
      <c r="I32" s="334">
        <v>0</v>
      </c>
      <c r="J32" s="335">
        <v>0</v>
      </c>
    </row>
    <row r="33" spans="1:10" s="34" customFormat="1" ht="30">
      <c r="A33" s="30"/>
      <c r="B33" s="163" t="s">
        <v>24</v>
      </c>
      <c r="C33" s="164" t="s">
        <v>353</v>
      </c>
      <c r="D33" s="504" t="s">
        <v>638</v>
      </c>
      <c r="E33" s="184">
        <v>0</v>
      </c>
      <c r="F33" s="185">
        <v>0</v>
      </c>
      <c r="G33" s="185">
        <v>0</v>
      </c>
      <c r="H33" s="185">
        <v>0</v>
      </c>
      <c r="I33" s="185">
        <v>0</v>
      </c>
      <c r="J33" s="186">
        <v>0</v>
      </c>
    </row>
    <row r="34" spans="1:10" s="34" customFormat="1" ht="15">
      <c r="A34" s="30"/>
      <c r="B34" s="93" t="s">
        <v>297</v>
      </c>
      <c r="C34" s="135" t="s">
        <v>351</v>
      </c>
      <c r="D34" s="26"/>
      <c r="E34" s="156">
        <v>0</v>
      </c>
      <c r="F34" s="157">
        <v>0</v>
      </c>
      <c r="G34" s="157">
        <v>0</v>
      </c>
      <c r="H34" s="157">
        <v>0</v>
      </c>
      <c r="I34" s="157">
        <v>0</v>
      </c>
      <c r="J34" s="170">
        <v>0</v>
      </c>
    </row>
    <row r="35" spans="1:10" s="34" customFormat="1" ht="15">
      <c r="A35" s="30"/>
      <c r="B35" s="93" t="s">
        <v>298</v>
      </c>
      <c r="C35" s="135" t="s">
        <v>352</v>
      </c>
      <c r="D35" s="26"/>
      <c r="E35" s="156">
        <v>0</v>
      </c>
      <c r="F35" s="157">
        <v>0</v>
      </c>
      <c r="G35" s="157">
        <v>0</v>
      </c>
      <c r="H35" s="157">
        <v>0</v>
      </c>
      <c r="I35" s="157">
        <v>0</v>
      </c>
      <c r="J35" s="170">
        <v>0</v>
      </c>
    </row>
    <row r="36" spans="1:10" s="34" customFormat="1" ht="15">
      <c r="A36" s="30"/>
      <c r="B36" s="2" t="s">
        <v>25</v>
      </c>
      <c r="C36" s="2" t="s">
        <v>502</v>
      </c>
      <c r="D36" s="502" t="s">
        <v>639</v>
      </c>
      <c r="E36" s="156">
        <v>1027015</v>
      </c>
      <c r="F36" s="157">
        <v>11144196</v>
      </c>
      <c r="G36" s="157">
        <v>12171211</v>
      </c>
      <c r="H36" s="157">
        <v>1030662</v>
      </c>
      <c r="I36" s="157">
        <v>9880843</v>
      </c>
      <c r="J36" s="170">
        <v>10911505</v>
      </c>
    </row>
    <row r="37" spans="1:10" s="34" customFormat="1" ht="15">
      <c r="A37" s="30"/>
      <c r="B37" s="97" t="s">
        <v>287</v>
      </c>
      <c r="C37" s="97" t="s">
        <v>296</v>
      </c>
      <c r="D37" s="26"/>
      <c r="E37" s="320">
        <v>0</v>
      </c>
      <c r="F37" s="321">
        <v>0</v>
      </c>
      <c r="G37" s="321">
        <v>0</v>
      </c>
      <c r="H37" s="321">
        <v>0</v>
      </c>
      <c r="I37" s="321">
        <v>0</v>
      </c>
      <c r="J37" s="322">
        <v>0</v>
      </c>
    </row>
    <row r="38" spans="1:10" ht="15">
      <c r="A38" s="30"/>
      <c r="B38" s="97" t="s">
        <v>288</v>
      </c>
      <c r="C38" s="97" t="s">
        <v>503</v>
      </c>
      <c r="D38" s="26"/>
      <c r="E38" s="320">
        <v>1027015</v>
      </c>
      <c r="F38" s="321">
        <v>11144196</v>
      </c>
      <c r="G38" s="321">
        <v>12171211</v>
      </c>
      <c r="H38" s="321">
        <v>1030662</v>
      </c>
      <c r="I38" s="321">
        <v>9880843</v>
      </c>
      <c r="J38" s="322">
        <v>10911505</v>
      </c>
    </row>
    <row r="39" spans="1:10" ht="15">
      <c r="A39" s="30"/>
      <c r="B39" s="95" t="s">
        <v>26</v>
      </c>
      <c r="C39" s="95" t="s">
        <v>504</v>
      </c>
      <c r="D39" s="502" t="s">
        <v>640</v>
      </c>
      <c r="E39" s="156">
        <v>34083308</v>
      </c>
      <c r="F39" s="157">
        <v>6037623</v>
      </c>
      <c r="G39" s="157">
        <v>40120931</v>
      </c>
      <c r="H39" s="334">
        <v>28966245</v>
      </c>
      <c r="I39" s="334">
        <v>3943869</v>
      </c>
      <c r="J39" s="335">
        <v>32910114</v>
      </c>
    </row>
    <row r="40" spans="1:10" ht="15">
      <c r="A40" s="30"/>
      <c r="B40" s="2" t="s">
        <v>27</v>
      </c>
      <c r="C40" s="2" t="s">
        <v>387</v>
      </c>
      <c r="D40" s="502" t="s">
        <v>641</v>
      </c>
      <c r="E40" s="156">
        <v>96574858</v>
      </c>
      <c r="F40" s="157">
        <v>136271</v>
      </c>
      <c r="G40" s="157">
        <v>96711129</v>
      </c>
      <c r="H40" s="157">
        <v>80286603</v>
      </c>
      <c r="I40" s="157">
        <v>-305344</v>
      </c>
      <c r="J40" s="170">
        <v>79981259</v>
      </c>
    </row>
    <row r="41" spans="1:10" ht="15">
      <c r="A41" s="30"/>
      <c r="B41" s="3" t="s">
        <v>289</v>
      </c>
      <c r="C41" s="31" t="s">
        <v>73</v>
      </c>
      <c r="D41" s="26"/>
      <c r="E41" s="158">
        <v>4200000</v>
      </c>
      <c r="F41" s="159">
        <v>0</v>
      </c>
      <c r="G41" s="159">
        <v>4200000</v>
      </c>
      <c r="H41" s="159">
        <v>4200000</v>
      </c>
      <c r="I41" s="159">
        <v>0</v>
      </c>
      <c r="J41" s="171">
        <v>4200000</v>
      </c>
    </row>
    <row r="42" spans="1:10" ht="15">
      <c r="A42" s="30"/>
      <c r="B42" s="3" t="s">
        <v>290</v>
      </c>
      <c r="C42" s="31" t="s">
        <v>74</v>
      </c>
      <c r="D42" s="26"/>
      <c r="E42" s="158">
        <v>784434</v>
      </c>
      <c r="F42" s="159">
        <v>0</v>
      </c>
      <c r="G42" s="159">
        <v>784434</v>
      </c>
      <c r="H42" s="159">
        <v>784434</v>
      </c>
      <c r="I42" s="159">
        <v>0</v>
      </c>
      <c r="J42" s="171">
        <v>784434</v>
      </c>
    </row>
    <row r="43" spans="1:10" ht="15">
      <c r="A43" s="30"/>
      <c r="B43" s="53" t="s">
        <v>302</v>
      </c>
      <c r="C43" s="54" t="s">
        <v>75</v>
      </c>
      <c r="D43" s="26"/>
      <c r="E43" s="158">
        <v>11880</v>
      </c>
      <c r="F43" s="159">
        <v>0</v>
      </c>
      <c r="G43" s="159">
        <v>11880</v>
      </c>
      <c r="H43" s="159">
        <v>11880</v>
      </c>
      <c r="I43" s="159">
        <v>0</v>
      </c>
      <c r="J43" s="171">
        <v>11880</v>
      </c>
    </row>
    <row r="44" spans="1:10" ht="15">
      <c r="A44" s="30"/>
      <c r="B44" s="53" t="s">
        <v>303</v>
      </c>
      <c r="C44" s="54" t="s">
        <v>76</v>
      </c>
      <c r="D44" s="29"/>
      <c r="E44" s="158">
        <v>0</v>
      </c>
      <c r="F44" s="159">
        <v>0</v>
      </c>
      <c r="G44" s="159">
        <v>0</v>
      </c>
      <c r="H44" s="159">
        <v>0</v>
      </c>
      <c r="I44" s="159">
        <v>0</v>
      </c>
      <c r="J44" s="171">
        <v>0</v>
      </c>
    </row>
    <row r="45" spans="1:10" ht="15">
      <c r="A45" s="30"/>
      <c r="B45" s="53" t="s">
        <v>304</v>
      </c>
      <c r="C45" s="54" t="s">
        <v>77</v>
      </c>
      <c r="D45" s="29"/>
      <c r="E45" s="158">
        <v>772554</v>
      </c>
      <c r="F45" s="159">
        <v>0</v>
      </c>
      <c r="G45" s="159">
        <v>772554</v>
      </c>
      <c r="H45" s="159">
        <v>772554</v>
      </c>
      <c r="I45" s="159">
        <v>0</v>
      </c>
      <c r="J45" s="171">
        <v>772554</v>
      </c>
    </row>
    <row r="46" spans="1:10" ht="15">
      <c r="A46" s="30"/>
      <c r="B46" s="3" t="s">
        <v>291</v>
      </c>
      <c r="C46" s="31" t="s">
        <v>505</v>
      </c>
      <c r="D46" s="26"/>
      <c r="E46" s="158">
        <v>2758103</v>
      </c>
      <c r="F46" s="159">
        <v>72881</v>
      </c>
      <c r="G46" s="159">
        <v>2830984</v>
      </c>
      <c r="H46" s="159">
        <v>1531823</v>
      </c>
      <c r="I46" s="159">
        <v>191105</v>
      </c>
      <c r="J46" s="171">
        <v>1722928</v>
      </c>
    </row>
    <row r="47" spans="1:10" ht="15">
      <c r="A47" s="30"/>
      <c r="B47" s="3" t="s">
        <v>292</v>
      </c>
      <c r="C47" s="31" t="s">
        <v>506</v>
      </c>
      <c r="D47" s="26"/>
      <c r="E47" s="158">
        <v>16731169</v>
      </c>
      <c r="F47" s="159">
        <v>-231005</v>
      </c>
      <c r="G47" s="159">
        <v>16500164</v>
      </c>
      <c r="H47" s="159">
        <v>8575312</v>
      </c>
      <c r="I47" s="159">
        <v>-770484</v>
      </c>
      <c r="J47" s="171">
        <v>7804828</v>
      </c>
    </row>
    <row r="48" spans="1:10" ht="15">
      <c r="A48" s="30"/>
      <c r="B48" s="3" t="s">
        <v>507</v>
      </c>
      <c r="C48" s="31" t="s">
        <v>78</v>
      </c>
      <c r="D48" s="26"/>
      <c r="E48" s="158">
        <v>62828078</v>
      </c>
      <c r="F48" s="159">
        <v>294395</v>
      </c>
      <c r="G48" s="159">
        <v>63122473</v>
      </c>
      <c r="H48" s="159">
        <v>51045044</v>
      </c>
      <c r="I48" s="159">
        <v>274035</v>
      </c>
      <c r="J48" s="171">
        <v>51319079</v>
      </c>
    </row>
    <row r="49" spans="1:10" ht="15">
      <c r="A49" s="30"/>
      <c r="B49" s="53" t="s">
        <v>508</v>
      </c>
      <c r="C49" s="54" t="s">
        <v>79</v>
      </c>
      <c r="D49" s="26"/>
      <c r="E49" s="158">
        <v>1616487</v>
      </c>
      <c r="F49" s="159">
        <v>0</v>
      </c>
      <c r="G49" s="159">
        <v>1616487</v>
      </c>
      <c r="H49" s="159">
        <v>1506754</v>
      </c>
      <c r="I49" s="159">
        <v>0</v>
      </c>
      <c r="J49" s="171">
        <v>1506754</v>
      </c>
    </row>
    <row r="50" spans="1:10" ht="15">
      <c r="A50" s="30"/>
      <c r="B50" s="53" t="s">
        <v>509</v>
      </c>
      <c r="C50" s="54" t="s">
        <v>80</v>
      </c>
      <c r="D50" s="29"/>
      <c r="E50" s="158">
        <v>0</v>
      </c>
      <c r="F50" s="159">
        <v>0</v>
      </c>
      <c r="G50" s="159">
        <v>0</v>
      </c>
      <c r="H50" s="159">
        <v>0</v>
      </c>
      <c r="I50" s="159">
        <v>0</v>
      </c>
      <c r="J50" s="171">
        <v>0</v>
      </c>
    </row>
    <row r="51" spans="1:10" ht="15">
      <c r="A51" s="30"/>
      <c r="B51" s="53" t="s">
        <v>510</v>
      </c>
      <c r="C51" s="54" t="s">
        <v>81</v>
      </c>
      <c r="D51" s="26"/>
      <c r="E51" s="158">
        <v>61107326</v>
      </c>
      <c r="F51" s="159">
        <v>0</v>
      </c>
      <c r="G51" s="159">
        <v>61107326</v>
      </c>
      <c r="H51" s="159">
        <v>49269359</v>
      </c>
      <c r="I51" s="159">
        <v>0</v>
      </c>
      <c r="J51" s="171">
        <v>49269359</v>
      </c>
    </row>
    <row r="52" spans="1:10" ht="15">
      <c r="A52" s="30"/>
      <c r="B52" s="53" t="s">
        <v>511</v>
      </c>
      <c r="C52" s="54" t="s">
        <v>82</v>
      </c>
      <c r="D52" s="29"/>
      <c r="E52" s="158">
        <v>104265</v>
      </c>
      <c r="F52" s="159">
        <v>294395</v>
      </c>
      <c r="G52" s="159">
        <v>398660</v>
      </c>
      <c r="H52" s="159">
        <v>268931</v>
      </c>
      <c r="I52" s="159">
        <v>274035</v>
      </c>
      <c r="J52" s="171">
        <v>542966</v>
      </c>
    </row>
    <row r="53" spans="1:10" ht="15">
      <c r="A53" s="30"/>
      <c r="B53" s="3" t="s">
        <v>512</v>
      </c>
      <c r="C53" s="31" t="s">
        <v>86</v>
      </c>
      <c r="D53" s="29"/>
      <c r="E53" s="158">
        <v>9273074</v>
      </c>
      <c r="F53" s="159">
        <v>0</v>
      </c>
      <c r="G53" s="159">
        <v>9273074</v>
      </c>
      <c r="H53" s="159">
        <v>14149990</v>
      </c>
      <c r="I53" s="159">
        <v>0</v>
      </c>
      <c r="J53" s="171">
        <v>14149990</v>
      </c>
    </row>
    <row r="54" spans="1:10" ht="15">
      <c r="A54" s="30"/>
      <c r="B54" s="53" t="s">
        <v>513</v>
      </c>
      <c r="C54" s="55" t="s">
        <v>514</v>
      </c>
      <c r="D54" s="26"/>
      <c r="E54" s="158">
        <v>1063401</v>
      </c>
      <c r="F54" s="159">
        <v>0</v>
      </c>
      <c r="G54" s="159">
        <v>1063401</v>
      </c>
      <c r="H54" s="159">
        <v>548851</v>
      </c>
      <c r="I54" s="159">
        <v>0</v>
      </c>
      <c r="J54" s="171">
        <v>548851</v>
      </c>
    </row>
    <row r="55" spans="1:10" ht="15">
      <c r="A55" s="30"/>
      <c r="B55" s="53" t="s">
        <v>515</v>
      </c>
      <c r="C55" s="55" t="s">
        <v>516</v>
      </c>
      <c r="D55" s="26"/>
      <c r="E55" s="158">
        <v>8209673</v>
      </c>
      <c r="F55" s="159">
        <v>0</v>
      </c>
      <c r="G55" s="159">
        <v>8209673</v>
      </c>
      <c r="H55" s="159">
        <v>13601139</v>
      </c>
      <c r="I55" s="159">
        <v>0</v>
      </c>
      <c r="J55" s="171">
        <v>13601139</v>
      </c>
    </row>
    <row r="56" spans="1:10" ht="15">
      <c r="A56" s="30"/>
      <c r="B56" s="3"/>
      <c r="C56" s="32"/>
      <c r="D56" s="29"/>
      <c r="E56" s="158"/>
      <c r="F56" s="159"/>
      <c r="G56" s="159"/>
      <c r="H56" s="159"/>
      <c r="I56" s="159"/>
      <c r="J56" s="171"/>
    </row>
    <row r="57" spans="1:10" ht="15">
      <c r="A57" s="39"/>
      <c r="B57" s="40"/>
      <c r="C57" s="41" t="s">
        <v>568</v>
      </c>
      <c r="D57" s="42"/>
      <c r="E57" s="168">
        <v>388466264</v>
      </c>
      <c r="F57" s="168">
        <v>462782978</v>
      </c>
      <c r="G57" s="169">
        <v>851249242</v>
      </c>
      <c r="H57" s="169">
        <v>319023342</v>
      </c>
      <c r="I57" s="168">
        <v>439856810</v>
      </c>
      <c r="J57" s="172">
        <v>758880152</v>
      </c>
    </row>
    <row r="58" spans="1:5" ht="15">
      <c r="A58" s="43"/>
      <c r="B58" s="44"/>
      <c r="C58" s="45"/>
      <c r="D58" s="27"/>
      <c r="E58" s="9"/>
    </row>
    <row r="59" spans="1:5" ht="15">
      <c r="A59" s="162" t="s">
        <v>383</v>
      </c>
      <c r="B59" s="3"/>
      <c r="C59" s="32"/>
      <c r="D59" s="28"/>
      <c r="E59" s="9"/>
    </row>
    <row r="60" spans="1:6" ht="15">
      <c r="A60" s="31"/>
      <c r="B60" s="3"/>
      <c r="C60" s="32"/>
      <c r="D60" s="28"/>
      <c r="E60" s="365"/>
      <c r="F60" s="365"/>
    </row>
    <row r="61" spans="1:10" s="34" customFormat="1" ht="15">
      <c r="A61" s="2"/>
      <c r="B61" s="2"/>
      <c r="C61" s="37"/>
      <c r="D61" s="46"/>
      <c r="E61" s="9"/>
      <c r="F61" s="9"/>
      <c r="G61" s="18"/>
      <c r="H61" s="18"/>
      <c r="I61" s="18"/>
      <c r="J61" s="18"/>
    </row>
    <row r="62" spans="1:10" s="34" customFormat="1" ht="15">
      <c r="A62" s="2"/>
      <c r="B62" s="2"/>
      <c r="C62" s="37"/>
      <c r="D62" s="46"/>
      <c r="E62" s="9"/>
      <c r="F62" s="9"/>
      <c r="G62" s="18"/>
      <c r="H62" s="18"/>
      <c r="I62" s="18"/>
      <c r="J62" s="18"/>
    </row>
    <row r="63" spans="1:10" s="34" customFormat="1" ht="15">
      <c r="A63" s="2"/>
      <c r="B63" s="2"/>
      <c r="C63" s="37"/>
      <c r="D63" s="46"/>
      <c r="E63" s="18"/>
      <c r="F63" s="9"/>
      <c r="G63" s="18"/>
      <c r="H63" s="18"/>
      <c r="I63" s="18"/>
      <c r="J63" s="18"/>
    </row>
    <row r="64" spans="1:10" s="34" customFormat="1" ht="15">
      <c r="A64" s="2"/>
      <c r="B64" s="2"/>
      <c r="C64" s="2"/>
      <c r="D64" s="46"/>
      <c r="E64" s="18"/>
      <c r="F64" s="9"/>
      <c r="G64" s="18"/>
      <c r="H64" s="18"/>
      <c r="I64" s="18"/>
      <c r="J64" s="18"/>
    </row>
    <row r="65" spans="1:24" s="34" customFormat="1" ht="15">
      <c r="A65" s="2"/>
      <c r="B65" s="38"/>
      <c r="C65" s="2"/>
      <c r="D65" s="46"/>
      <c r="E65" s="18"/>
      <c r="F65" s="9"/>
      <c r="G65" s="18"/>
      <c r="H65" s="18"/>
      <c r="I65" s="18"/>
      <c r="J65" s="18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24" s="34" customFormat="1" ht="15">
      <c r="A66" s="2"/>
      <c r="B66" s="38"/>
      <c r="C66" s="2"/>
      <c r="D66" s="46"/>
      <c r="E66" s="18"/>
      <c r="F66" s="9"/>
      <c r="G66" s="18"/>
      <c r="H66" s="18"/>
      <c r="I66" s="18"/>
      <c r="J66" s="18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</row>
    <row r="67" spans="1:24" s="34" customFormat="1" ht="15">
      <c r="A67" s="2"/>
      <c r="B67" s="2"/>
      <c r="C67" s="37"/>
      <c r="D67" s="46"/>
      <c r="E67" s="18"/>
      <c r="F67" s="9"/>
      <c r="G67" s="18"/>
      <c r="H67" s="18"/>
      <c r="I67" s="18"/>
      <c r="J67" s="18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24" s="34" customFormat="1" ht="15">
      <c r="A68" s="33"/>
      <c r="B68" s="33"/>
      <c r="C68" s="33"/>
      <c r="D68" s="28"/>
      <c r="E68" s="18"/>
      <c r="F68" s="9"/>
      <c r="G68" s="18"/>
      <c r="H68" s="18"/>
      <c r="I68" s="18"/>
      <c r="J68" s="18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</row>
    <row r="69" spans="1:24" ht="15">
      <c r="A69" s="58"/>
      <c r="B69" s="58"/>
      <c r="C69" s="58"/>
      <c r="D69" s="2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</row>
    <row r="70" spans="1:24" ht="15">
      <c r="A70" s="58"/>
      <c r="B70" s="58"/>
      <c r="C70" s="58"/>
      <c r="D70" s="2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</row>
    <row r="71" spans="1:24" s="34" customFormat="1" ht="15">
      <c r="A71" s="33"/>
      <c r="B71" s="33"/>
      <c r="C71" s="33"/>
      <c r="D71" s="28"/>
      <c r="E71" s="18"/>
      <c r="F71" s="9"/>
      <c r="G71" s="18"/>
      <c r="H71" s="18"/>
      <c r="I71" s="18"/>
      <c r="J71" s="18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>
      <c r="A72" s="58"/>
      <c r="B72" s="58"/>
      <c r="C72" s="58"/>
      <c r="D72" s="2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</row>
    <row r="73" spans="1:24" ht="15">
      <c r="A73" s="58"/>
      <c r="B73" s="58"/>
      <c r="C73" s="58"/>
      <c r="D73" s="2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</row>
    <row r="74" spans="1:24" ht="15.75" customHeight="1">
      <c r="A74" s="58"/>
      <c r="B74" s="58"/>
      <c r="C74" s="58"/>
      <c r="D74" s="2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</row>
    <row r="75" spans="1:24" ht="15">
      <c r="A75" s="58"/>
      <c r="B75" s="58"/>
      <c r="C75" s="58"/>
      <c r="D75" s="2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</row>
    <row r="76" spans="1:24" ht="15">
      <c r="A76" s="31"/>
      <c r="B76" s="31"/>
      <c r="C76" s="32"/>
      <c r="D76" s="2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</row>
    <row r="77" spans="1:4" ht="18">
      <c r="A77" s="31"/>
      <c r="B77" s="31"/>
      <c r="C77" s="47"/>
      <c r="D77" s="28"/>
    </row>
    <row r="78" spans="1:4" ht="15">
      <c r="A78" s="31"/>
      <c r="B78" s="31"/>
      <c r="C78" s="32"/>
      <c r="D78" s="28"/>
    </row>
    <row r="79" spans="1:4" ht="15">
      <c r="A79" s="31"/>
      <c r="B79" s="31"/>
      <c r="C79" s="32"/>
      <c r="D79" s="28"/>
    </row>
    <row r="80" spans="1:4" ht="15">
      <c r="A80" s="31"/>
      <c r="B80" s="31"/>
      <c r="C80" s="35"/>
      <c r="D80" s="46"/>
    </row>
    <row r="81" spans="1:4" ht="15">
      <c r="A81" s="31"/>
      <c r="B81" s="31"/>
      <c r="C81" s="32"/>
      <c r="D81" s="28"/>
    </row>
    <row r="82" spans="1:4" ht="18">
      <c r="A82" s="31"/>
      <c r="B82" s="31"/>
      <c r="C82" s="47"/>
      <c r="D82" s="28"/>
    </row>
    <row r="83" spans="1:4" ht="15">
      <c r="A83" s="31"/>
      <c r="B83" s="31"/>
      <c r="C83" s="32"/>
      <c r="D83" s="28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8" operator="equal" stopIfTrue="1">
      <formula>0</formula>
    </cfRule>
  </conditionalFormatting>
  <dataValidations count="5">
    <dataValidation allowBlank="1" showInputMessage="1" showErrorMessage="1" promptTitle="31.12.2007 ÖNCESİ:" prompt="Dönem Net Kâr ve Zararı" sqref="C55"/>
    <dataValidation allowBlank="1" showInputMessage="1" showErrorMessage="1" promptTitle="31.12.2007 ÖNCESİ:" prompt="Geçmiş Yıllar Kâr ve Zararları" sqref="C54"/>
    <dataValidation allowBlank="1" showInputMessage="1" showErrorMessage="1" promptTitle="31.12.2007 ÖNCESİ:" prompt="Menkul Değerler Değer Artış Fonu" sqref="C45:C47"/>
    <dataValidation allowBlank="1" showInputMessage="1" showErrorMessage="1" promptTitle="31.12.2007 ÖNCESİ:" prompt="SATIŞ AMAÇLI DURAN VARLIKLARA İLİŞKİN BORÇLAR" sqref="C33"/>
    <dataValidation allowBlank="1" showInputMessage="1" showErrorMessage="1" promptTitle="31.12.2007 ÖNCESİ:" prompt="YENİ" sqref="B18:C23 B34:C35 B10:C1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3" r:id="rId1"/>
  <headerFooter differentOddEven="1" differentFirst="1" alignWithMargins="0">
    <oddHeader>&amp;R&amp;"Times New Roman,Normal"&amp;16Sayfa No: 6</oddHeader>
    <oddFooter>&amp;L </oddFooter>
    <evenHeader>&amp;R&amp;"Times New Roman,Normal"&amp;16Sayfa No: 6</evenHeader>
    <evenFooter>&amp;L?</evenFooter>
    <firstFooter>&amp;L?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H18" sqref="H18"/>
      <selection pane="bottomLeft" activeCell="A10" sqref="A10"/>
    </sheetView>
  </sheetViews>
  <sheetFormatPr defaultColWidth="9.140625" defaultRowHeight="12.75"/>
  <cols>
    <col min="1" max="1" width="3.00390625" style="57" customWidth="1"/>
    <col min="2" max="2" width="11.57421875" style="57" bestFit="1" customWidth="1"/>
    <col min="3" max="3" width="72.00390625" style="57" customWidth="1"/>
    <col min="4" max="4" width="8.421875" style="57" customWidth="1"/>
    <col min="5" max="5" width="17.28125" style="57" bestFit="1" customWidth="1"/>
    <col min="6" max="7" width="16.421875" style="57" bestFit="1" customWidth="1"/>
    <col min="8" max="8" width="15.421875" style="57" customWidth="1"/>
    <col min="9" max="10" width="16.421875" style="57" bestFit="1" customWidth="1"/>
    <col min="11" max="16384" width="9.140625" style="57" customWidth="1"/>
  </cols>
  <sheetData>
    <row r="1" spans="1:10" ht="12.75">
      <c r="A1" s="70"/>
      <c r="B1" s="71"/>
      <c r="C1" s="71"/>
      <c r="D1" s="71"/>
      <c r="E1" s="71"/>
      <c r="F1" s="72"/>
      <c r="G1" s="72"/>
      <c r="H1" s="72"/>
      <c r="I1" s="72"/>
      <c r="J1" s="73"/>
    </row>
    <row r="2" spans="1:10" s="261" customFormat="1" ht="30" customHeight="1">
      <c r="A2" s="533" t="s">
        <v>386</v>
      </c>
      <c r="B2" s="534"/>
      <c r="C2" s="534"/>
      <c r="D2" s="534"/>
      <c r="E2" s="534"/>
      <c r="F2" s="534"/>
      <c r="G2" s="534"/>
      <c r="H2" s="534"/>
      <c r="I2" s="534"/>
      <c r="J2" s="535"/>
    </row>
    <row r="3" spans="1:10" s="261" customFormat="1" ht="30" customHeight="1">
      <c r="A3" s="530" t="s">
        <v>765</v>
      </c>
      <c r="B3" s="531"/>
      <c r="C3" s="531"/>
      <c r="D3" s="531"/>
      <c r="E3" s="531"/>
      <c r="F3" s="531"/>
      <c r="G3" s="531"/>
      <c r="H3" s="531"/>
      <c r="I3" s="531"/>
      <c r="J3" s="532"/>
    </row>
    <row r="4" spans="1:10" ht="15.75" customHeight="1">
      <c r="A4" s="59"/>
      <c r="B4" s="91"/>
      <c r="C4" s="187"/>
      <c r="D4" s="187"/>
      <c r="E4" s="187"/>
      <c r="F4" s="187"/>
      <c r="G4" s="187"/>
      <c r="H4" s="187"/>
      <c r="I4" s="187"/>
      <c r="J4" s="100"/>
    </row>
    <row r="5" spans="1:10" ht="16.5" customHeight="1">
      <c r="A5" s="195"/>
      <c r="B5" s="190"/>
      <c r="C5" s="189"/>
      <c r="D5" s="191"/>
      <c r="E5" s="543" t="s">
        <v>389</v>
      </c>
      <c r="F5" s="544"/>
      <c r="G5" s="544"/>
      <c r="H5" s="544"/>
      <c r="I5" s="544"/>
      <c r="J5" s="546"/>
    </row>
    <row r="6" spans="1:10" ht="16.5" customHeight="1">
      <c r="A6" s="59"/>
      <c r="B6" s="90"/>
      <c r="C6" s="188"/>
      <c r="D6" s="192"/>
      <c r="E6" s="552"/>
      <c r="F6" s="553"/>
      <c r="G6" s="553"/>
      <c r="H6" s="553"/>
      <c r="I6" s="553"/>
      <c r="J6" s="554"/>
    </row>
    <row r="7" spans="1:10" ht="16.5" customHeight="1">
      <c r="A7" s="59"/>
      <c r="B7" s="188"/>
      <c r="C7" s="188"/>
      <c r="D7" s="192"/>
      <c r="E7" s="543" t="s">
        <v>90</v>
      </c>
      <c r="F7" s="544"/>
      <c r="G7" s="545"/>
      <c r="H7" s="544" t="s">
        <v>91</v>
      </c>
      <c r="I7" s="544"/>
      <c r="J7" s="546"/>
    </row>
    <row r="8" spans="1:46" ht="15">
      <c r="A8" s="59"/>
      <c r="B8" s="61"/>
      <c r="C8" s="61"/>
      <c r="D8" s="21"/>
      <c r="E8" s="541">
        <v>44651</v>
      </c>
      <c r="F8" s="539"/>
      <c r="G8" s="540"/>
      <c r="H8" s="541">
        <f>+v!H8</f>
        <v>44561</v>
      </c>
      <c r="I8" s="539"/>
      <c r="J8" s="542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</row>
    <row r="9" spans="1:36" ht="15">
      <c r="A9" s="74"/>
      <c r="B9" s="62"/>
      <c r="C9" s="75"/>
      <c r="D9" s="193" t="s">
        <v>69</v>
      </c>
      <c r="E9" s="194" t="s">
        <v>87</v>
      </c>
      <c r="F9" s="361" t="s">
        <v>88</v>
      </c>
      <c r="G9" s="194" t="s">
        <v>384</v>
      </c>
      <c r="H9" s="194" t="s">
        <v>87</v>
      </c>
      <c r="I9" s="194" t="s">
        <v>88</v>
      </c>
      <c r="J9" s="196" t="s">
        <v>384</v>
      </c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</row>
    <row r="10" spans="1:10" ht="15">
      <c r="A10" s="59"/>
      <c r="B10" s="2" t="s">
        <v>99</v>
      </c>
      <c r="C10" s="2"/>
      <c r="D10" s="79"/>
      <c r="E10" s="247">
        <v>432186643</v>
      </c>
      <c r="F10" s="199">
        <v>635294794</v>
      </c>
      <c r="G10" s="248">
        <v>1067481437</v>
      </c>
      <c r="H10" s="247">
        <v>346807634</v>
      </c>
      <c r="I10" s="199">
        <v>596467542</v>
      </c>
      <c r="J10" s="200">
        <v>943275176</v>
      </c>
    </row>
    <row r="11" spans="1:10" ht="15">
      <c r="A11" s="59"/>
      <c r="B11" s="2" t="s">
        <v>11</v>
      </c>
      <c r="C11" s="2" t="s">
        <v>100</v>
      </c>
      <c r="D11" s="505" t="s">
        <v>642</v>
      </c>
      <c r="E11" s="247">
        <v>54660878</v>
      </c>
      <c r="F11" s="199">
        <v>100253363</v>
      </c>
      <c r="G11" s="248">
        <v>154914241</v>
      </c>
      <c r="H11" s="247">
        <v>44306497</v>
      </c>
      <c r="I11" s="199">
        <v>84699341</v>
      </c>
      <c r="J11" s="200">
        <v>129005838</v>
      </c>
    </row>
    <row r="12" spans="1:10" ht="15">
      <c r="A12" s="59"/>
      <c r="B12" s="80" t="s">
        <v>101</v>
      </c>
      <c r="C12" s="31" t="s">
        <v>102</v>
      </c>
      <c r="D12" s="63"/>
      <c r="E12" s="249">
        <v>53616412</v>
      </c>
      <c r="F12" s="201">
        <v>65474086</v>
      </c>
      <c r="G12" s="250">
        <v>119090498</v>
      </c>
      <c r="H12" s="249">
        <v>44007746</v>
      </c>
      <c r="I12" s="201">
        <v>57782766</v>
      </c>
      <c r="J12" s="202">
        <v>101790512</v>
      </c>
    </row>
    <row r="13" spans="1:10" ht="15">
      <c r="A13" s="59"/>
      <c r="B13" s="31" t="s">
        <v>103</v>
      </c>
      <c r="C13" s="31" t="s">
        <v>104</v>
      </c>
      <c r="D13" s="63"/>
      <c r="E13" s="249">
        <v>0</v>
      </c>
      <c r="F13" s="201">
        <v>2369287</v>
      </c>
      <c r="G13" s="250">
        <v>2369287</v>
      </c>
      <c r="H13" s="249">
        <v>0</v>
      </c>
      <c r="I13" s="201">
        <v>2359247</v>
      </c>
      <c r="J13" s="202">
        <v>2359247</v>
      </c>
    </row>
    <row r="14" spans="1:10" ht="15">
      <c r="A14" s="59"/>
      <c r="B14" s="31" t="s">
        <v>105</v>
      </c>
      <c r="C14" s="31" t="s">
        <v>106</v>
      </c>
      <c r="D14" s="63"/>
      <c r="E14" s="249">
        <v>3266830</v>
      </c>
      <c r="F14" s="201">
        <v>928140</v>
      </c>
      <c r="G14" s="250">
        <v>4194970</v>
      </c>
      <c r="H14" s="249">
        <v>3089307</v>
      </c>
      <c r="I14" s="201">
        <v>1106832</v>
      </c>
      <c r="J14" s="202">
        <v>4196139</v>
      </c>
    </row>
    <row r="15" spans="1:10" ht="15">
      <c r="A15" s="59"/>
      <c r="B15" s="81" t="s">
        <v>107</v>
      </c>
      <c r="C15" s="31" t="s">
        <v>108</v>
      </c>
      <c r="D15" s="63"/>
      <c r="E15" s="249">
        <v>50349582</v>
      </c>
      <c r="F15" s="201">
        <v>62176659</v>
      </c>
      <c r="G15" s="250">
        <v>112526241</v>
      </c>
      <c r="H15" s="249">
        <v>40918439</v>
      </c>
      <c r="I15" s="201">
        <v>54316687</v>
      </c>
      <c r="J15" s="202">
        <v>95235126</v>
      </c>
    </row>
    <row r="16" spans="1:10" ht="15">
      <c r="A16" s="59"/>
      <c r="B16" s="31" t="s">
        <v>109</v>
      </c>
      <c r="C16" s="31" t="s">
        <v>110</v>
      </c>
      <c r="D16" s="63"/>
      <c r="E16" s="249">
        <v>214769</v>
      </c>
      <c r="F16" s="201">
        <v>2917207</v>
      </c>
      <c r="G16" s="250">
        <v>3131976</v>
      </c>
      <c r="H16" s="249">
        <v>65766</v>
      </c>
      <c r="I16" s="201">
        <v>2685971</v>
      </c>
      <c r="J16" s="202">
        <v>2751737</v>
      </c>
    </row>
    <row r="17" spans="1:10" ht="15">
      <c r="A17" s="59"/>
      <c r="B17" s="31" t="s">
        <v>111</v>
      </c>
      <c r="C17" s="31" t="s">
        <v>112</v>
      </c>
      <c r="D17" s="63"/>
      <c r="E17" s="249">
        <v>214769</v>
      </c>
      <c r="F17" s="201">
        <v>2917207</v>
      </c>
      <c r="G17" s="250">
        <v>3131976</v>
      </c>
      <c r="H17" s="249">
        <v>65766</v>
      </c>
      <c r="I17" s="201">
        <v>2685971</v>
      </c>
      <c r="J17" s="202">
        <v>2751737</v>
      </c>
    </row>
    <row r="18" spans="1:10" ht="15">
      <c r="A18" s="59"/>
      <c r="B18" s="31" t="s">
        <v>113</v>
      </c>
      <c r="C18" s="31" t="s">
        <v>114</v>
      </c>
      <c r="D18" s="63"/>
      <c r="E18" s="249">
        <v>0</v>
      </c>
      <c r="F18" s="201">
        <v>0</v>
      </c>
      <c r="G18" s="250">
        <v>0</v>
      </c>
      <c r="H18" s="249">
        <v>0</v>
      </c>
      <c r="I18" s="201">
        <v>0</v>
      </c>
      <c r="J18" s="202">
        <v>0</v>
      </c>
    </row>
    <row r="19" spans="1:10" ht="15">
      <c r="A19" s="59"/>
      <c r="B19" s="31" t="s">
        <v>115</v>
      </c>
      <c r="C19" s="31" t="s">
        <v>116</v>
      </c>
      <c r="D19" s="63"/>
      <c r="E19" s="249">
        <v>140197</v>
      </c>
      <c r="F19" s="201">
        <v>30971807</v>
      </c>
      <c r="G19" s="250">
        <v>31112004</v>
      </c>
      <c r="H19" s="249">
        <v>160485</v>
      </c>
      <c r="I19" s="201">
        <v>23014869</v>
      </c>
      <c r="J19" s="202">
        <v>23175354</v>
      </c>
    </row>
    <row r="20" spans="1:10" ht="15">
      <c r="A20" s="59"/>
      <c r="B20" s="31" t="s">
        <v>117</v>
      </c>
      <c r="C20" s="31" t="s">
        <v>118</v>
      </c>
      <c r="D20" s="63"/>
      <c r="E20" s="249">
        <v>0</v>
      </c>
      <c r="F20" s="201">
        <v>0</v>
      </c>
      <c r="G20" s="250">
        <v>0</v>
      </c>
      <c r="H20" s="249">
        <v>0</v>
      </c>
      <c r="I20" s="201">
        <v>0</v>
      </c>
      <c r="J20" s="202">
        <v>0</v>
      </c>
    </row>
    <row r="21" spans="1:10" ht="15">
      <c r="A21" s="59"/>
      <c r="B21" s="31" t="s">
        <v>119</v>
      </c>
      <c r="C21" s="31" t="s">
        <v>120</v>
      </c>
      <c r="D21" s="63"/>
      <c r="E21" s="249">
        <v>140197</v>
      </c>
      <c r="F21" s="201">
        <v>30971807</v>
      </c>
      <c r="G21" s="250">
        <v>31112004</v>
      </c>
      <c r="H21" s="249">
        <v>160485</v>
      </c>
      <c r="I21" s="201">
        <v>23014869</v>
      </c>
      <c r="J21" s="202">
        <v>23175354</v>
      </c>
    </row>
    <row r="22" spans="1:10" ht="15">
      <c r="A22" s="59"/>
      <c r="B22" s="31" t="s">
        <v>121</v>
      </c>
      <c r="C22" s="31" t="s">
        <v>122</v>
      </c>
      <c r="D22" s="63"/>
      <c r="E22" s="249">
        <v>0</v>
      </c>
      <c r="F22" s="201">
        <v>0</v>
      </c>
      <c r="G22" s="250">
        <v>0</v>
      </c>
      <c r="H22" s="249">
        <v>0</v>
      </c>
      <c r="I22" s="201">
        <v>0</v>
      </c>
      <c r="J22" s="202">
        <v>0</v>
      </c>
    </row>
    <row r="23" spans="1:10" ht="15">
      <c r="A23" s="59"/>
      <c r="B23" s="31" t="s">
        <v>123</v>
      </c>
      <c r="C23" s="31" t="s">
        <v>124</v>
      </c>
      <c r="D23" s="63"/>
      <c r="E23" s="249">
        <v>689500</v>
      </c>
      <c r="F23" s="201">
        <v>716332</v>
      </c>
      <c r="G23" s="250">
        <v>1405832</v>
      </c>
      <c r="H23" s="249">
        <v>72500</v>
      </c>
      <c r="I23" s="201">
        <v>1056461</v>
      </c>
      <c r="J23" s="202">
        <v>1128961</v>
      </c>
    </row>
    <row r="24" spans="1:10" ht="15">
      <c r="A24" s="59"/>
      <c r="B24" s="31" t="s">
        <v>125</v>
      </c>
      <c r="C24" s="31" t="s">
        <v>126</v>
      </c>
      <c r="D24" s="63"/>
      <c r="E24" s="249">
        <v>689500</v>
      </c>
      <c r="F24" s="201">
        <v>716332</v>
      </c>
      <c r="G24" s="250">
        <v>1405832</v>
      </c>
      <c r="H24" s="249">
        <v>72500</v>
      </c>
      <c r="I24" s="201">
        <v>1056461</v>
      </c>
      <c r="J24" s="202">
        <v>1128961</v>
      </c>
    </row>
    <row r="25" spans="1:10" ht="15">
      <c r="A25" s="59"/>
      <c r="B25" s="31" t="s">
        <v>127</v>
      </c>
      <c r="C25" s="31" t="s">
        <v>128</v>
      </c>
      <c r="D25" s="63"/>
      <c r="E25" s="249">
        <v>0</v>
      </c>
      <c r="F25" s="201">
        <v>0</v>
      </c>
      <c r="G25" s="250">
        <v>0</v>
      </c>
      <c r="H25" s="249">
        <v>0</v>
      </c>
      <c r="I25" s="201">
        <v>0</v>
      </c>
      <c r="J25" s="202">
        <v>0</v>
      </c>
    </row>
    <row r="26" spans="1:10" ht="15">
      <c r="A26" s="59"/>
      <c r="B26" s="31" t="s">
        <v>129</v>
      </c>
      <c r="C26" s="31" t="s">
        <v>130</v>
      </c>
      <c r="D26" s="63"/>
      <c r="E26" s="249">
        <v>0</v>
      </c>
      <c r="F26" s="201">
        <v>0</v>
      </c>
      <c r="G26" s="250">
        <v>0</v>
      </c>
      <c r="H26" s="249">
        <v>0</v>
      </c>
      <c r="I26" s="201">
        <v>0</v>
      </c>
      <c r="J26" s="202">
        <v>0</v>
      </c>
    </row>
    <row r="27" spans="1:10" ht="15">
      <c r="A27" s="59"/>
      <c r="B27" s="31" t="s">
        <v>131</v>
      </c>
      <c r="C27" s="8" t="s">
        <v>132</v>
      </c>
      <c r="D27" s="63"/>
      <c r="E27" s="249">
        <v>0</v>
      </c>
      <c r="F27" s="201">
        <v>0</v>
      </c>
      <c r="G27" s="250">
        <v>0</v>
      </c>
      <c r="H27" s="249">
        <v>0</v>
      </c>
      <c r="I27" s="201">
        <v>0</v>
      </c>
      <c r="J27" s="202">
        <v>0</v>
      </c>
    </row>
    <row r="28" spans="1:10" ht="15">
      <c r="A28" s="59"/>
      <c r="B28" s="31" t="s">
        <v>133</v>
      </c>
      <c r="C28" s="31" t="s">
        <v>134</v>
      </c>
      <c r="D28" s="63"/>
      <c r="E28" s="249">
        <v>0</v>
      </c>
      <c r="F28" s="201">
        <v>173931</v>
      </c>
      <c r="G28" s="250">
        <v>173931</v>
      </c>
      <c r="H28" s="249">
        <v>0</v>
      </c>
      <c r="I28" s="201">
        <v>159274</v>
      </c>
      <c r="J28" s="202">
        <v>159274</v>
      </c>
    </row>
    <row r="29" spans="1:10" ht="15">
      <c r="A29" s="59"/>
      <c r="B29" s="31" t="s">
        <v>135</v>
      </c>
      <c r="C29" s="31" t="s">
        <v>136</v>
      </c>
      <c r="D29" s="63"/>
      <c r="E29" s="249">
        <v>0</v>
      </c>
      <c r="F29" s="201">
        <v>0</v>
      </c>
      <c r="G29" s="250">
        <v>0</v>
      </c>
      <c r="H29" s="249">
        <v>0</v>
      </c>
      <c r="I29" s="201">
        <v>0</v>
      </c>
      <c r="J29" s="202">
        <v>0</v>
      </c>
    </row>
    <row r="30" spans="1:10" ht="15">
      <c r="A30" s="30"/>
      <c r="B30" s="2" t="s">
        <v>16</v>
      </c>
      <c r="C30" s="2" t="s">
        <v>137</v>
      </c>
      <c r="D30" s="505" t="s">
        <v>642</v>
      </c>
      <c r="E30" s="251">
        <v>118940900</v>
      </c>
      <c r="F30" s="199">
        <v>25020719</v>
      </c>
      <c r="G30" s="248">
        <v>143961619</v>
      </c>
      <c r="H30" s="247">
        <v>101591900</v>
      </c>
      <c r="I30" s="199">
        <v>30130756</v>
      </c>
      <c r="J30" s="200">
        <v>131722656</v>
      </c>
    </row>
    <row r="31" spans="1:10" ht="15">
      <c r="A31" s="30"/>
      <c r="B31" s="31" t="s">
        <v>138</v>
      </c>
      <c r="C31" s="31" t="s">
        <v>139</v>
      </c>
      <c r="D31" s="63"/>
      <c r="E31" s="249">
        <v>118643275</v>
      </c>
      <c r="F31" s="201">
        <v>18861805</v>
      </c>
      <c r="G31" s="250">
        <v>137505080</v>
      </c>
      <c r="H31" s="249">
        <v>101034570</v>
      </c>
      <c r="I31" s="201">
        <v>17195616</v>
      </c>
      <c r="J31" s="202">
        <v>118230186</v>
      </c>
    </row>
    <row r="32" spans="1:10" ht="15">
      <c r="A32" s="30"/>
      <c r="B32" s="31" t="s">
        <v>140</v>
      </c>
      <c r="C32" s="31" t="s">
        <v>369</v>
      </c>
      <c r="D32" s="63"/>
      <c r="E32" s="249">
        <v>4170323</v>
      </c>
      <c r="F32" s="201">
        <v>15504648</v>
      </c>
      <c r="G32" s="250">
        <v>19674971</v>
      </c>
      <c r="H32" s="249">
        <v>5160834</v>
      </c>
      <c r="I32" s="201">
        <v>14114864</v>
      </c>
      <c r="J32" s="202">
        <v>19275698</v>
      </c>
    </row>
    <row r="33" spans="1:10" ht="15">
      <c r="A33" s="30"/>
      <c r="B33" s="31" t="s">
        <v>141</v>
      </c>
      <c r="C33" s="31" t="s">
        <v>370</v>
      </c>
      <c r="D33" s="63"/>
      <c r="E33" s="249">
        <v>0</v>
      </c>
      <c r="F33" s="201">
        <v>15379</v>
      </c>
      <c r="G33" s="250">
        <v>15379</v>
      </c>
      <c r="H33" s="249">
        <v>0</v>
      </c>
      <c r="I33" s="201">
        <v>0</v>
      </c>
      <c r="J33" s="202">
        <v>0</v>
      </c>
    </row>
    <row r="34" spans="1:10" ht="15">
      <c r="A34" s="30"/>
      <c r="B34" s="31" t="s">
        <v>142</v>
      </c>
      <c r="C34" s="31" t="s">
        <v>143</v>
      </c>
      <c r="D34" s="63"/>
      <c r="E34" s="249">
        <v>0</v>
      </c>
      <c r="F34" s="201">
        <v>4967</v>
      </c>
      <c r="G34" s="250">
        <v>4967</v>
      </c>
      <c r="H34" s="249">
        <v>0</v>
      </c>
      <c r="I34" s="201">
        <v>4560</v>
      </c>
      <c r="J34" s="202">
        <v>4560</v>
      </c>
    </row>
    <row r="35" spans="1:10" ht="15">
      <c r="A35" s="30"/>
      <c r="B35" s="31" t="s">
        <v>144</v>
      </c>
      <c r="C35" s="31" t="s">
        <v>145</v>
      </c>
      <c r="D35" s="63"/>
      <c r="E35" s="249">
        <v>36574354</v>
      </c>
      <c r="F35" s="201">
        <v>3336811</v>
      </c>
      <c r="G35" s="250">
        <v>39911165</v>
      </c>
      <c r="H35" s="249">
        <v>30189679</v>
      </c>
      <c r="I35" s="201">
        <v>3076192</v>
      </c>
      <c r="J35" s="202">
        <v>33265871</v>
      </c>
    </row>
    <row r="36" spans="1:10" ht="15">
      <c r="A36" s="30"/>
      <c r="B36" s="31" t="s">
        <v>146</v>
      </c>
      <c r="C36" s="31" t="s">
        <v>147</v>
      </c>
      <c r="D36" s="63"/>
      <c r="E36" s="249">
        <v>0</v>
      </c>
      <c r="F36" s="201">
        <v>0</v>
      </c>
      <c r="G36" s="250">
        <v>0</v>
      </c>
      <c r="H36" s="249">
        <v>0</v>
      </c>
      <c r="I36" s="201">
        <v>0</v>
      </c>
      <c r="J36" s="202">
        <v>0</v>
      </c>
    </row>
    <row r="37" spans="1:10" ht="15">
      <c r="A37" s="30"/>
      <c r="B37" s="31" t="s">
        <v>148</v>
      </c>
      <c r="C37" s="31" t="s">
        <v>149</v>
      </c>
      <c r="D37" s="63"/>
      <c r="E37" s="249">
        <v>0</v>
      </c>
      <c r="F37" s="201">
        <v>0</v>
      </c>
      <c r="G37" s="250">
        <v>0</v>
      </c>
      <c r="H37" s="249">
        <v>0</v>
      </c>
      <c r="I37" s="201">
        <v>0</v>
      </c>
      <c r="J37" s="202">
        <v>0</v>
      </c>
    </row>
    <row r="38" spans="1:10" ht="15">
      <c r="A38" s="30"/>
      <c r="B38" s="31" t="s">
        <v>150</v>
      </c>
      <c r="C38" s="8" t="s">
        <v>371</v>
      </c>
      <c r="D38" s="63"/>
      <c r="E38" s="249">
        <v>5215928</v>
      </c>
      <c r="F38" s="201">
        <v>0</v>
      </c>
      <c r="G38" s="250">
        <v>5215928</v>
      </c>
      <c r="H38" s="249">
        <v>3956330</v>
      </c>
      <c r="I38" s="201">
        <v>0</v>
      </c>
      <c r="J38" s="202">
        <v>3956330</v>
      </c>
    </row>
    <row r="39" spans="1:10" ht="15">
      <c r="A39" s="30"/>
      <c r="B39" s="31" t="s">
        <v>151</v>
      </c>
      <c r="C39" s="8" t="s">
        <v>152</v>
      </c>
      <c r="D39" s="63"/>
      <c r="E39" s="249">
        <v>133434</v>
      </c>
      <c r="F39" s="201">
        <v>0</v>
      </c>
      <c r="G39" s="250">
        <v>133434</v>
      </c>
      <c r="H39" s="249">
        <v>116784</v>
      </c>
      <c r="I39" s="201">
        <v>0</v>
      </c>
      <c r="J39" s="202">
        <v>116784</v>
      </c>
    </row>
    <row r="40" spans="1:10" ht="15">
      <c r="A40" s="30"/>
      <c r="B40" s="31" t="s">
        <v>153</v>
      </c>
      <c r="C40" s="31" t="s">
        <v>154</v>
      </c>
      <c r="D40" s="63"/>
      <c r="E40" s="249">
        <v>72547469</v>
      </c>
      <c r="F40" s="201">
        <v>0</v>
      </c>
      <c r="G40" s="250">
        <v>72547469</v>
      </c>
      <c r="H40" s="249">
        <v>61609747</v>
      </c>
      <c r="I40" s="201">
        <v>0</v>
      </c>
      <c r="J40" s="202">
        <v>61609747</v>
      </c>
    </row>
    <row r="41" spans="1:10" ht="15">
      <c r="A41" s="30"/>
      <c r="B41" s="31" t="s">
        <v>155</v>
      </c>
      <c r="C41" s="97" t="s">
        <v>354</v>
      </c>
      <c r="D41" s="63"/>
      <c r="E41" s="249">
        <v>1767</v>
      </c>
      <c r="F41" s="201">
        <v>0</v>
      </c>
      <c r="G41" s="250">
        <v>1767</v>
      </c>
      <c r="H41" s="249">
        <v>1196</v>
      </c>
      <c r="I41" s="201">
        <v>0</v>
      </c>
      <c r="J41" s="202">
        <v>1196</v>
      </c>
    </row>
    <row r="42" spans="1:10" ht="15">
      <c r="A42" s="30"/>
      <c r="B42" s="31" t="s">
        <v>157</v>
      </c>
      <c r="C42" s="8" t="s">
        <v>156</v>
      </c>
      <c r="D42" s="63"/>
      <c r="E42" s="249">
        <v>0</v>
      </c>
      <c r="F42" s="201">
        <v>0</v>
      </c>
      <c r="G42" s="250">
        <v>0</v>
      </c>
      <c r="H42" s="249">
        <v>0</v>
      </c>
      <c r="I42" s="201">
        <v>0</v>
      </c>
      <c r="J42" s="202">
        <v>0</v>
      </c>
    </row>
    <row r="43" spans="1:10" ht="15">
      <c r="A43" s="30"/>
      <c r="B43" s="31" t="s">
        <v>159</v>
      </c>
      <c r="C43" s="8" t="s">
        <v>158</v>
      </c>
      <c r="D43" s="63"/>
      <c r="E43" s="249">
        <v>0</v>
      </c>
      <c r="F43" s="201">
        <v>0</v>
      </c>
      <c r="G43" s="250">
        <v>0</v>
      </c>
      <c r="H43" s="249">
        <v>0</v>
      </c>
      <c r="I43" s="201">
        <v>0</v>
      </c>
      <c r="J43" s="202">
        <v>0</v>
      </c>
    </row>
    <row r="44" spans="1:10" ht="15">
      <c r="A44" s="30"/>
      <c r="B44" s="31" t="s">
        <v>349</v>
      </c>
      <c r="C44" s="31" t="s">
        <v>160</v>
      </c>
      <c r="D44" s="63"/>
      <c r="E44" s="249">
        <v>0</v>
      </c>
      <c r="F44" s="201">
        <v>0</v>
      </c>
      <c r="G44" s="250">
        <v>0</v>
      </c>
      <c r="H44" s="249">
        <v>0</v>
      </c>
      <c r="I44" s="201">
        <v>0</v>
      </c>
      <c r="J44" s="202">
        <v>0</v>
      </c>
    </row>
    <row r="45" spans="1:10" ht="15">
      <c r="A45" s="30"/>
      <c r="B45" s="31" t="s">
        <v>161</v>
      </c>
      <c r="C45" s="31" t="s">
        <v>162</v>
      </c>
      <c r="D45" s="63"/>
      <c r="E45" s="249">
        <v>297625</v>
      </c>
      <c r="F45" s="201">
        <v>6158914</v>
      </c>
      <c r="G45" s="250">
        <v>6456539</v>
      </c>
      <c r="H45" s="249">
        <v>557330</v>
      </c>
      <c r="I45" s="201">
        <v>12935140</v>
      </c>
      <c r="J45" s="202">
        <v>13492470</v>
      </c>
    </row>
    <row r="46" spans="1:10" ht="15">
      <c r="A46" s="30"/>
      <c r="B46" s="31" t="s">
        <v>163</v>
      </c>
      <c r="C46" s="31" t="s">
        <v>164</v>
      </c>
      <c r="D46" s="63"/>
      <c r="E46" s="249">
        <v>297625</v>
      </c>
      <c r="F46" s="201">
        <v>6154830</v>
      </c>
      <c r="G46" s="250">
        <v>6452455</v>
      </c>
      <c r="H46" s="249">
        <v>557330</v>
      </c>
      <c r="I46" s="201">
        <v>12931455</v>
      </c>
      <c r="J46" s="202">
        <v>13488785</v>
      </c>
    </row>
    <row r="47" spans="1:10" ht="15">
      <c r="A47" s="30"/>
      <c r="B47" s="31" t="s">
        <v>165</v>
      </c>
      <c r="C47" s="31" t="s">
        <v>166</v>
      </c>
      <c r="D47" s="63"/>
      <c r="E47" s="249">
        <v>0</v>
      </c>
      <c r="F47" s="201">
        <v>4084</v>
      </c>
      <c r="G47" s="250">
        <v>4084</v>
      </c>
      <c r="H47" s="249">
        <v>0</v>
      </c>
      <c r="I47" s="201">
        <v>3685</v>
      </c>
      <c r="J47" s="202">
        <v>3685</v>
      </c>
    </row>
    <row r="48" spans="1:10" ht="15">
      <c r="A48" s="30"/>
      <c r="B48" s="2" t="s">
        <v>15</v>
      </c>
      <c r="C48" s="2" t="s">
        <v>167</v>
      </c>
      <c r="D48" s="505" t="s">
        <v>643</v>
      </c>
      <c r="E48" s="251">
        <v>258584865</v>
      </c>
      <c r="F48" s="199">
        <v>510020712</v>
      </c>
      <c r="G48" s="248">
        <v>768605577</v>
      </c>
      <c r="H48" s="247">
        <v>200909237</v>
      </c>
      <c r="I48" s="199">
        <v>481637445</v>
      </c>
      <c r="J48" s="200">
        <v>682546682</v>
      </c>
    </row>
    <row r="49" spans="1:10" ht="15">
      <c r="A49" s="30"/>
      <c r="B49" s="93" t="s">
        <v>40</v>
      </c>
      <c r="C49" s="31" t="s">
        <v>273</v>
      </c>
      <c r="D49" s="82"/>
      <c r="E49" s="252">
        <v>8278222</v>
      </c>
      <c r="F49" s="201">
        <v>57473363</v>
      </c>
      <c r="G49" s="250">
        <v>65751585</v>
      </c>
      <c r="H49" s="249">
        <v>9997807</v>
      </c>
      <c r="I49" s="201">
        <v>57572415</v>
      </c>
      <c r="J49" s="202">
        <v>67570222</v>
      </c>
    </row>
    <row r="50" spans="1:10" ht="15">
      <c r="A50" s="30"/>
      <c r="B50" s="93" t="s">
        <v>41</v>
      </c>
      <c r="C50" s="99" t="s">
        <v>274</v>
      </c>
      <c r="D50" s="82"/>
      <c r="E50" s="252">
        <v>0</v>
      </c>
      <c r="F50" s="201">
        <v>11486266</v>
      </c>
      <c r="G50" s="250">
        <v>11486266</v>
      </c>
      <c r="H50" s="249">
        <v>400000</v>
      </c>
      <c r="I50" s="201">
        <v>10367175</v>
      </c>
      <c r="J50" s="202">
        <v>10767175</v>
      </c>
    </row>
    <row r="51" spans="1:10" ht="15">
      <c r="A51" s="30"/>
      <c r="B51" s="93" t="s">
        <v>42</v>
      </c>
      <c r="C51" s="99" t="s">
        <v>275</v>
      </c>
      <c r="D51" s="82"/>
      <c r="E51" s="252">
        <v>8278222</v>
      </c>
      <c r="F51" s="201">
        <v>45987097</v>
      </c>
      <c r="G51" s="250">
        <v>54265319</v>
      </c>
      <c r="H51" s="249">
        <v>9597807</v>
      </c>
      <c r="I51" s="201">
        <v>47205240</v>
      </c>
      <c r="J51" s="202">
        <v>56803047</v>
      </c>
    </row>
    <row r="52" spans="1:10" ht="15">
      <c r="A52" s="30"/>
      <c r="B52" s="93" t="s">
        <v>95</v>
      </c>
      <c r="C52" s="99" t="s">
        <v>277</v>
      </c>
      <c r="D52" s="82"/>
      <c r="E52" s="252">
        <v>0</v>
      </c>
      <c r="F52" s="201">
        <v>0</v>
      </c>
      <c r="G52" s="250">
        <v>0</v>
      </c>
      <c r="H52" s="249">
        <v>0</v>
      </c>
      <c r="I52" s="201">
        <v>0</v>
      </c>
      <c r="J52" s="202">
        <v>0</v>
      </c>
    </row>
    <row r="53" spans="1:10" ht="15">
      <c r="A53" s="30"/>
      <c r="B53" s="93" t="s">
        <v>43</v>
      </c>
      <c r="C53" s="99" t="s">
        <v>276</v>
      </c>
      <c r="D53" s="82"/>
      <c r="E53" s="252">
        <v>250306643</v>
      </c>
      <c r="F53" s="201">
        <v>452547349</v>
      </c>
      <c r="G53" s="250">
        <v>702853992</v>
      </c>
      <c r="H53" s="249">
        <v>190911430</v>
      </c>
      <c r="I53" s="201">
        <v>424065030</v>
      </c>
      <c r="J53" s="202">
        <v>614976460</v>
      </c>
    </row>
    <row r="54" spans="1:10" ht="15">
      <c r="A54" s="30"/>
      <c r="B54" s="81" t="s">
        <v>299</v>
      </c>
      <c r="C54" s="31" t="s">
        <v>168</v>
      </c>
      <c r="D54" s="82"/>
      <c r="E54" s="252">
        <v>15896189</v>
      </c>
      <c r="F54" s="201">
        <v>19243065</v>
      </c>
      <c r="G54" s="250">
        <v>35139254</v>
      </c>
      <c r="H54" s="249">
        <v>13308349</v>
      </c>
      <c r="I54" s="201">
        <v>17780565</v>
      </c>
      <c r="J54" s="202">
        <v>31088914</v>
      </c>
    </row>
    <row r="55" spans="1:10" ht="15">
      <c r="A55" s="30"/>
      <c r="B55" s="3" t="s">
        <v>321</v>
      </c>
      <c r="C55" s="31" t="s">
        <v>305</v>
      </c>
      <c r="D55" s="82"/>
      <c r="E55" s="252">
        <v>12014120</v>
      </c>
      <c r="F55" s="201">
        <v>5273518</v>
      </c>
      <c r="G55" s="250">
        <v>17287638</v>
      </c>
      <c r="H55" s="249">
        <v>9728979</v>
      </c>
      <c r="I55" s="201">
        <v>5458737</v>
      </c>
      <c r="J55" s="202">
        <v>15187716</v>
      </c>
    </row>
    <row r="56" spans="1:10" ht="15">
      <c r="A56" s="30"/>
      <c r="B56" s="3" t="s">
        <v>322</v>
      </c>
      <c r="C56" s="31" t="s">
        <v>306</v>
      </c>
      <c r="D56" s="82"/>
      <c r="E56" s="252">
        <v>3882069</v>
      </c>
      <c r="F56" s="201">
        <v>13969547</v>
      </c>
      <c r="G56" s="250">
        <v>17851616</v>
      </c>
      <c r="H56" s="249">
        <v>3579370</v>
      </c>
      <c r="I56" s="201">
        <v>12321828</v>
      </c>
      <c r="J56" s="202">
        <v>15901198</v>
      </c>
    </row>
    <row r="57" spans="1:10" ht="15">
      <c r="A57" s="30"/>
      <c r="B57" s="3" t="s">
        <v>300</v>
      </c>
      <c r="C57" s="31" t="s">
        <v>169</v>
      </c>
      <c r="D57" s="82"/>
      <c r="E57" s="252">
        <v>216455451</v>
      </c>
      <c r="F57" s="201">
        <v>325289643</v>
      </c>
      <c r="G57" s="250">
        <v>541745094</v>
      </c>
      <c r="H57" s="249">
        <v>164194177</v>
      </c>
      <c r="I57" s="201">
        <v>311301976</v>
      </c>
      <c r="J57" s="202">
        <v>475496153</v>
      </c>
    </row>
    <row r="58" spans="1:10" ht="15">
      <c r="A58" s="30"/>
      <c r="B58" s="3" t="s">
        <v>278</v>
      </c>
      <c r="C58" s="31" t="s">
        <v>307</v>
      </c>
      <c r="D58" s="82"/>
      <c r="E58" s="252">
        <v>5470907</v>
      </c>
      <c r="F58" s="201">
        <v>135666057</v>
      </c>
      <c r="G58" s="250">
        <v>141136964</v>
      </c>
      <c r="H58" s="249">
        <v>3466859</v>
      </c>
      <c r="I58" s="201">
        <v>132141114</v>
      </c>
      <c r="J58" s="202">
        <v>135607973</v>
      </c>
    </row>
    <row r="59" spans="1:10" ht="15">
      <c r="A59" s="30"/>
      <c r="B59" s="3" t="s">
        <v>279</v>
      </c>
      <c r="C59" s="31" t="s">
        <v>308</v>
      </c>
      <c r="D59" s="82"/>
      <c r="E59" s="252">
        <v>113741456</v>
      </c>
      <c r="F59" s="201">
        <v>41488727</v>
      </c>
      <c r="G59" s="250">
        <v>155230183</v>
      </c>
      <c r="H59" s="249">
        <v>106132322</v>
      </c>
      <c r="I59" s="201">
        <v>32852678</v>
      </c>
      <c r="J59" s="202">
        <v>138985000</v>
      </c>
    </row>
    <row r="60" spans="1:10" ht="15">
      <c r="A60" s="30"/>
      <c r="B60" s="3" t="s">
        <v>323</v>
      </c>
      <c r="C60" s="31" t="s">
        <v>309</v>
      </c>
      <c r="D60" s="82"/>
      <c r="E60" s="252">
        <v>48621544</v>
      </c>
      <c r="F60" s="201">
        <v>74067429</v>
      </c>
      <c r="G60" s="250">
        <v>122688973</v>
      </c>
      <c r="H60" s="249">
        <v>27297498</v>
      </c>
      <c r="I60" s="201">
        <v>73154092</v>
      </c>
      <c r="J60" s="202">
        <v>100451590</v>
      </c>
    </row>
    <row r="61" spans="1:10" ht="15">
      <c r="A61" s="30"/>
      <c r="B61" s="3" t="s">
        <v>324</v>
      </c>
      <c r="C61" s="31" t="s">
        <v>310</v>
      </c>
      <c r="D61" s="82"/>
      <c r="E61" s="252">
        <v>48621544</v>
      </c>
      <c r="F61" s="201">
        <v>74067430</v>
      </c>
      <c r="G61" s="250">
        <v>122688974</v>
      </c>
      <c r="H61" s="249">
        <v>27297498</v>
      </c>
      <c r="I61" s="201">
        <v>73154092</v>
      </c>
      <c r="J61" s="202">
        <v>100451590</v>
      </c>
    </row>
    <row r="62" spans="1:10" ht="15">
      <c r="A62" s="30"/>
      <c r="B62" s="3" t="s">
        <v>325</v>
      </c>
      <c r="C62" s="31" t="s">
        <v>170</v>
      </c>
      <c r="D62" s="82"/>
      <c r="E62" s="252">
        <v>15886782</v>
      </c>
      <c r="F62" s="201">
        <v>27722020</v>
      </c>
      <c r="G62" s="250">
        <v>43608802</v>
      </c>
      <c r="H62" s="249">
        <v>12284808</v>
      </c>
      <c r="I62" s="201">
        <v>22228111</v>
      </c>
      <c r="J62" s="202">
        <v>34512919</v>
      </c>
    </row>
    <row r="63" spans="1:10" ht="15">
      <c r="A63" s="30"/>
      <c r="B63" s="3" t="s">
        <v>280</v>
      </c>
      <c r="C63" s="31" t="s">
        <v>311</v>
      </c>
      <c r="D63" s="82"/>
      <c r="E63" s="252">
        <v>6833418</v>
      </c>
      <c r="F63" s="201">
        <v>8707036</v>
      </c>
      <c r="G63" s="250">
        <v>15540454</v>
      </c>
      <c r="H63" s="249">
        <v>4417926</v>
      </c>
      <c r="I63" s="201">
        <v>6898987</v>
      </c>
      <c r="J63" s="202">
        <v>11316913</v>
      </c>
    </row>
    <row r="64" spans="1:10" ht="15">
      <c r="A64" s="30"/>
      <c r="B64" s="3" t="s">
        <v>281</v>
      </c>
      <c r="C64" s="31" t="s">
        <v>312</v>
      </c>
      <c r="D64" s="82"/>
      <c r="E64" s="252">
        <v>9053364</v>
      </c>
      <c r="F64" s="201">
        <v>9783352</v>
      </c>
      <c r="G64" s="250">
        <v>18836716</v>
      </c>
      <c r="H64" s="249">
        <v>7866882</v>
      </c>
      <c r="I64" s="201">
        <v>6448093</v>
      </c>
      <c r="J64" s="202">
        <v>14314975</v>
      </c>
    </row>
    <row r="65" spans="1:10" ht="15">
      <c r="A65" s="30"/>
      <c r="B65" s="3" t="s">
        <v>282</v>
      </c>
      <c r="C65" s="31" t="s">
        <v>313</v>
      </c>
      <c r="D65" s="82"/>
      <c r="E65" s="252">
        <v>0</v>
      </c>
      <c r="F65" s="201">
        <v>5357827</v>
      </c>
      <c r="G65" s="250">
        <v>5357827</v>
      </c>
      <c r="H65" s="249">
        <v>0</v>
      </c>
      <c r="I65" s="201">
        <v>4982841</v>
      </c>
      <c r="J65" s="202">
        <v>4982841</v>
      </c>
    </row>
    <row r="66" spans="1:10" ht="15">
      <c r="A66" s="30"/>
      <c r="B66" s="3" t="s">
        <v>326</v>
      </c>
      <c r="C66" s="31" t="s">
        <v>314</v>
      </c>
      <c r="D66" s="82"/>
      <c r="E66" s="252">
        <v>0</v>
      </c>
      <c r="F66" s="201">
        <v>3873805</v>
      </c>
      <c r="G66" s="250">
        <v>3873805</v>
      </c>
      <c r="H66" s="249">
        <v>0</v>
      </c>
      <c r="I66" s="201">
        <v>3691321</v>
      </c>
      <c r="J66" s="202">
        <v>3691321</v>
      </c>
    </row>
    <row r="67" spans="1:10" ht="15">
      <c r="A67" s="30"/>
      <c r="B67" s="3" t="s">
        <v>327</v>
      </c>
      <c r="C67" s="31" t="s">
        <v>315</v>
      </c>
      <c r="D67" s="82"/>
      <c r="E67" s="252">
        <v>0</v>
      </c>
      <c r="F67" s="201">
        <v>0</v>
      </c>
      <c r="G67" s="250">
        <v>0</v>
      </c>
      <c r="H67" s="249">
        <v>0</v>
      </c>
      <c r="I67" s="201">
        <v>0</v>
      </c>
      <c r="J67" s="202">
        <v>0</v>
      </c>
    </row>
    <row r="68" spans="1:10" ht="15">
      <c r="A68" s="30"/>
      <c r="B68" s="3" t="s">
        <v>328</v>
      </c>
      <c r="C68" s="31" t="s">
        <v>316</v>
      </c>
      <c r="D68" s="82"/>
      <c r="E68" s="252">
        <v>0</v>
      </c>
      <c r="F68" s="201">
        <v>0</v>
      </c>
      <c r="G68" s="250">
        <v>0</v>
      </c>
      <c r="H68" s="249">
        <v>0</v>
      </c>
      <c r="I68" s="201">
        <v>206869</v>
      </c>
      <c r="J68" s="202">
        <v>206869</v>
      </c>
    </row>
    <row r="69" spans="1:10" ht="15">
      <c r="A69" s="30"/>
      <c r="B69" s="3" t="s">
        <v>329</v>
      </c>
      <c r="C69" s="31" t="s">
        <v>171</v>
      </c>
      <c r="D69" s="82"/>
      <c r="E69" s="252">
        <v>2068221</v>
      </c>
      <c r="F69" s="201">
        <v>1860433</v>
      </c>
      <c r="G69" s="250">
        <v>3928654</v>
      </c>
      <c r="H69" s="249">
        <v>1124096</v>
      </c>
      <c r="I69" s="201">
        <v>1112905</v>
      </c>
      <c r="J69" s="202">
        <v>2237001</v>
      </c>
    </row>
    <row r="70" spans="1:10" ht="15">
      <c r="A70" s="30"/>
      <c r="B70" s="3" t="s">
        <v>330</v>
      </c>
      <c r="C70" s="31" t="s">
        <v>317</v>
      </c>
      <c r="D70" s="82"/>
      <c r="E70" s="252">
        <v>849794</v>
      </c>
      <c r="F70" s="201">
        <v>1122951</v>
      </c>
      <c r="G70" s="250">
        <v>1972745</v>
      </c>
      <c r="H70" s="249">
        <v>809350</v>
      </c>
      <c r="I70" s="201">
        <v>301139</v>
      </c>
      <c r="J70" s="202">
        <v>1110489</v>
      </c>
    </row>
    <row r="71" spans="1:10" ht="15">
      <c r="A71" s="30"/>
      <c r="B71" s="3" t="s">
        <v>331</v>
      </c>
      <c r="C71" s="31" t="s">
        <v>318</v>
      </c>
      <c r="D71" s="82"/>
      <c r="E71" s="252">
        <v>1218427</v>
      </c>
      <c r="F71" s="201">
        <v>737482</v>
      </c>
      <c r="G71" s="250">
        <v>1955909</v>
      </c>
      <c r="H71" s="249">
        <v>314746</v>
      </c>
      <c r="I71" s="201">
        <v>811766</v>
      </c>
      <c r="J71" s="202">
        <v>1126512</v>
      </c>
    </row>
    <row r="72" spans="1:10" ht="15">
      <c r="A72" s="30"/>
      <c r="B72" s="3" t="s">
        <v>332</v>
      </c>
      <c r="C72" s="31" t="s">
        <v>172</v>
      </c>
      <c r="D72" s="82"/>
      <c r="E72" s="252">
        <v>0</v>
      </c>
      <c r="F72" s="201">
        <v>43638</v>
      </c>
      <c r="G72" s="250">
        <v>43638</v>
      </c>
      <c r="H72" s="249">
        <v>0</v>
      </c>
      <c r="I72" s="201">
        <v>157116</v>
      </c>
      <c r="J72" s="202">
        <v>157116</v>
      </c>
    </row>
    <row r="73" spans="1:10" ht="15">
      <c r="A73" s="30"/>
      <c r="B73" s="3" t="s">
        <v>333</v>
      </c>
      <c r="C73" s="31" t="s">
        <v>319</v>
      </c>
      <c r="D73" s="82"/>
      <c r="E73" s="252">
        <v>0</v>
      </c>
      <c r="F73" s="201">
        <v>0</v>
      </c>
      <c r="G73" s="250">
        <v>0</v>
      </c>
      <c r="H73" s="249">
        <v>0</v>
      </c>
      <c r="I73" s="201">
        <v>0</v>
      </c>
      <c r="J73" s="202">
        <v>0</v>
      </c>
    </row>
    <row r="74" spans="1:10" ht="15">
      <c r="A74" s="30"/>
      <c r="B74" s="3" t="s">
        <v>334</v>
      </c>
      <c r="C74" s="31" t="s">
        <v>320</v>
      </c>
      <c r="D74" s="82"/>
      <c r="E74" s="252">
        <v>0</v>
      </c>
      <c r="F74" s="201">
        <v>43638</v>
      </c>
      <c r="G74" s="250">
        <v>43638</v>
      </c>
      <c r="H74" s="249">
        <v>0</v>
      </c>
      <c r="I74" s="201">
        <v>157116</v>
      </c>
      <c r="J74" s="202">
        <v>157116</v>
      </c>
    </row>
    <row r="75" spans="1:10" ht="15">
      <c r="A75" s="30"/>
      <c r="B75" s="3" t="s">
        <v>335</v>
      </c>
      <c r="C75" s="31" t="s">
        <v>2</v>
      </c>
      <c r="D75" s="82"/>
      <c r="E75" s="252">
        <v>0</v>
      </c>
      <c r="F75" s="201">
        <v>78388550</v>
      </c>
      <c r="G75" s="250">
        <v>78388550</v>
      </c>
      <c r="H75" s="249">
        <v>0</v>
      </c>
      <c r="I75" s="201">
        <v>71484357</v>
      </c>
      <c r="J75" s="202">
        <v>71484357</v>
      </c>
    </row>
    <row r="76" spans="1:10" ht="15">
      <c r="A76" s="30"/>
      <c r="B76" s="83" t="s">
        <v>173</v>
      </c>
      <c r="C76" s="84"/>
      <c r="D76" s="63"/>
      <c r="E76" s="247">
        <v>1152196181</v>
      </c>
      <c r="F76" s="199">
        <v>2214602152</v>
      </c>
      <c r="G76" s="248">
        <v>3366798333</v>
      </c>
      <c r="H76" s="247">
        <v>1052291389</v>
      </c>
      <c r="I76" s="199">
        <v>1972779369</v>
      </c>
      <c r="J76" s="200">
        <v>3025070758</v>
      </c>
    </row>
    <row r="77" spans="1:10" ht="15">
      <c r="A77" s="30"/>
      <c r="B77" s="2" t="s">
        <v>14</v>
      </c>
      <c r="C77" s="2" t="s">
        <v>174</v>
      </c>
      <c r="D77" s="63"/>
      <c r="E77" s="247">
        <v>78706725</v>
      </c>
      <c r="F77" s="199">
        <v>124065110</v>
      </c>
      <c r="G77" s="248">
        <v>202771835</v>
      </c>
      <c r="H77" s="247">
        <v>75539932</v>
      </c>
      <c r="I77" s="199">
        <v>105251963</v>
      </c>
      <c r="J77" s="200">
        <v>180791895</v>
      </c>
    </row>
    <row r="78" spans="1:10" ht="15">
      <c r="A78" s="30"/>
      <c r="B78" s="31" t="s">
        <v>175</v>
      </c>
      <c r="C78" s="31" t="s">
        <v>176</v>
      </c>
      <c r="D78" s="63"/>
      <c r="E78" s="249">
        <v>28884027</v>
      </c>
      <c r="F78" s="201">
        <v>0</v>
      </c>
      <c r="G78" s="250">
        <v>28884027</v>
      </c>
      <c r="H78" s="249">
        <v>26180085</v>
      </c>
      <c r="I78" s="201">
        <v>0</v>
      </c>
      <c r="J78" s="202">
        <v>26180085</v>
      </c>
    </row>
    <row r="79" spans="1:10" ht="15">
      <c r="A79" s="30"/>
      <c r="B79" s="31" t="s">
        <v>177</v>
      </c>
      <c r="C79" s="31" t="s">
        <v>178</v>
      </c>
      <c r="D79" s="63"/>
      <c r="E79" s="249">
        <v>17563733</v>
      </c>
      <c r="F79" s="201">
        <v>47906863</v>
      </c>
      <c r="G79" s="250">
        <v>65470596</v>
      </c>
      <c r="H79" s="249">
        <v>18343337</v>
      </c>
      <c r="I79" s="201">
        <v>37995927</v>
      </c>
      <c r="J79" s="202">
        <v>56339264</v>
      </c>
    </row>
    <row r="80" spans="1:10" ht="15">
      <c r="A80" s="30"/>
      <c r="B80" s="31" t="s">
        <v>179</v>
      </c>
      <c r="C80" s="31" t="s">
        <v>180</v>
      </c>
      <c r="D80" s="63"/>
      <c r="E80" s="249">
        <v>27836370</v>
      </c>
      <c r="F80" s="201">
        <v>16033131</v>
      </c>
      <c r="G80" s="250">
        <v>43869501</v>
      </c>
      <c r="H80" s="249">
        <v>27221508</v>
      </c>
      <c r="I80" s="201">
        <v>13470090</v>
      </c>
      <c r="J80" s="202">
        <v>40691598</v>
      </c>
    </row>
    <row r="81" spans="1:10" ht="15">
      <c r="A81" s="30"/>
      <c r="B81" s="31" t="s">
        <v>181</v>
      </c>
      <c r="C81" s="31" t="s">
        <v>182</v>
      </c>
      <c r="D81" s="63"/>
      <c r="E81" s="249">
        <v>3831126</v>
      </c>
      <c r="F81" s="201">
        <v>2092569</v>
      </c>
      <c r="G81" s="250">
        <v>5923695</v>
      </c>
      <c r="H81" s="249">
        <v>3427104</v>
      </c>
      <c r="I81" s="201">
        <v>1772129</v>
      </c>
      <c r="J81" s="202">
        <v>5199233</v>
      </c>
    </row>
    <row r="82" spans="1:10" ht="15">
      <c r="A82" s="30"/>
      <c r="B82" s="31" t="s">
        <v>183</v>
      </c>
      <c r="C82" s="31" t="s">
        <v>184</v>
      </c>
      <c r="D82" s="63"/>
      <c r="E82" s="249">
        <v>345786</v>
      </c>
      <c r="F82" s="201">
        <v>52971619</v>
      </c>
      <c r="G82" s="250">
        <v>53317405</v>
      </c>
      <c r="H82" s="249">
        <v>275296</v>
      </c>
      <c r="I82" s="201">
        <v>47251662</v>
      </c>
      <c r="J82" s="202">
        <v>47526958</v>
      </c>
    </row>
    <row r="83" spans="1:10" ht="15">
      <c r="A83" s="30"/>
      <c r="B83" s="31" t="s">
        <v>185</v>
      </c>
      <c r="C83" s="31" t="s">
        <v>186</v>
      </c>
      <c r="D83" s="63"/>
      <c r="E83" s="249">
        <v>0</v>
      </c>
      <c r="F83" s="201">
        <v>354754</v>
      </c>
      <c r="G83" s="250">
        <v>354754</v>
      </c>
      <c r="H83" s="249">
        <v>0</v>
      </c>
      <c r="I83" s="201">
        <v>319790</v>
      </c>
      <c r="J83" s="202">
        <v>319790</v>
      </c>
    </row>
    <row r="84" spans="1:10" ht="15">
      <c r="A84" s="30"/>
      <c r="B84" s="31" t="s">
        <v>187</v>
      </c>
      <c r="C84" s="31" t="s">
        <v>188</v>
      </c>
      <c r="D84" s="63"/>
      <c r="E84" s="249">
        <v>245683</v>
      </c>
      <c r="F84" s="201">
        <v>4706174</v>
      </c>
      <c r="G84" s="250">
        <v>4951857</v>
      </c>
      <c r="H84" s="249">
        <v>92602</v>
      </c>
      <c r="I84" s="201">
        <v>4442365</v>
      </c>
      <c r="J84" s="202">
        <v>4534967</v>
      </c>
    </row>
    <row r="85" spans="1:10" ht="15">
      <c r="A85" s="30"/>
      <c r="B85" s="31" t="s">
        <v>189</v>
      </c>
      <c r="C85" s="31" t="s">
        <v>190</v>
      </c>
      <c r="D85" s="63"/>
      <c r="E85" s="249">
        <v>0</v>
      </c>
      <c r="F85" s="201">
        <v>0</v>
      </c>
      <c r="G85" s="250">
        <v>0</v>
      </c>
      <c r="H85" s="249">
        <v>0</v>
      </c>
      <c r="I85" s="201">
        <v>0</v>
      </c>
      <c r="J85" s="202">
        <v>0</v>
      </c>
    </row>
    <row r="86" spans="1:10" ht="15">
      <c r="A86" s="30"/>
      <c r="B86" s="2" t="s">
        <v>13</v>
      </c>
      <c r="C86" s="2" t="s">
        <v>191</v>
      </c>
      <c r="D86" s="63"/>
      <c r="E86" s="247">
        <v>1073489456</v>
      </c>
      <c r="F86" s="199">
        <v>2090537042</v>
      </c>
      <c r="G86" s="248">
        <v>3164026498</v>
      </c>
      <c r="H86" s="247">
        <v>976751457</v>
      </c>
      <c r="I86" s="199">
        <v>1867527406</v>
      </c>
      <c r="J86" s="200">
        <v>2844278863</v>
      </c>
    </row>
    <row r="87" spans="1:10" ht="15">
      <c r="A87" s="30"/>
      <c r="B87" s="69" t="s">
        <v>192</v>
      </c>
      <c r="C87" s="31" t="s">
        <v>193</v>
      </c>
      <c r="D87" s="63"/>
      <c r="E87" s="249">
        <v>10519758</v>
      </c>
      <c r="F87" s="201">
        <v>6706497</v>
      </c>
      <c r="G87" s="250">
        <v>17226255</v>
      </c>
      <c r="H87" s="249">
        <v>7750984</v>
      </c>
      <c r="I87" s="201">
        <v>5992958</v>
      </c>
      <c r="J87" s="202">
        <v>13743942</v>
      </c>
    </row>
    <row r="88" spans="1:10" ht="15">
      <c r="A88" s="30"/>
      <c r="B88" s="31" t="s">
        <v>194</v>
      </c>
      <c r="C88" s="31" t="s">
        <v>195</v>
      </c>
      <c r="D88" s="63"/>
      <c r="E88" s="249">
        <v>22882867</v>
      </c>
      <c r="F88" s="201">
        <v>26312304</v>
      </c>
      <c r="G88" s="250">
        <v>49195171</v>
      </c>
      <c r="H88" s="249">
        <v>22906994</v>
      </c>
      <c r="I88" s="201">
        <v>23858796</v>
      </c>
      <c r="J88" s="202">
        <v>46765790</v>
      </c>
    </row>
    <row r="89" spans="1:10" ht="15">
      <c r="A89" s="30"/>
      <c r="B89" s="69" t="s">
        <v>196</v>
      </c>
      <c r="C89" s="31" t="s">
        <v>197</v>
      </c>
      <c r="D89" s="63"/>
      <c r="E89" s="249">
        <v>260586</v>
      </c>
      <c r="F89" s="201">
        <v>0</v>
      </c>
      <c r="G89" s="250">
        <v>260586</v>
      </c>
      <c r="H89" s="249">
        <v>441462</v>
      </c>
      <c r="I89" s="201">
        <v>0</v>
      </c>
      <c r="J89" s="202">
        <v>441462</v>
      </c>
    </row>
    <row r="90" spans="1:10" ht="15">
      <c r="A90" s="30"/>
      <c r="B90" s="31" t="s">
        <v>198</v>
      </c>
      <c r="C90" s="31" t="s">
        <v>199</v>
      </c>
      <c r="D90" s="63"/>
      <c r="E90" s="249">
        <v>0</v>
      </c>
      <c r="F90" s="201">
        <v>0</v>
      </c>
      <c r="G90" s="250">
        <v>0</v>
      </c>
      <c r="H90" s="249">
        <v>0</v>
      </c>
      <c r="I90" s="201">
        <v>0</v>
      </c>
      <c r="J90" s="202">
        <v>0</v>
      </c>
    </row>
    <row r="91" spans="1:10" ht="15">
      <c r="A91" s="30"/>
      <c r="B91" s="80" t="s">
        <v>200</v>
      </c>
      <c r="C91" s="31" t="s">
        <v>201</v>
      </c>
      <c r="D91" s="63"/>
      <c r="E91" s="249">
        <v>234288763</v>
      </c>
      <c r="F91" s="201">
        <v>327996929</v>
      </c>
      <c r="G91" s="250">
        <v>562285692</v>
      </c>
      <c r="H91" s="249">
        <v>220239773</v>
      </c>
      <c r="I91" s="201">
        <v>300612642</v>
      </c>
      <c r="J91" s="202">
        <v>520852415</v>
      </c>
    </row>
    <row r="92" spans="1:10" ht="15">
      <c r="A92" s="30"/>
      <c r="B92" s="31" t="s">
        <v>202</v>
      </c>
      <c r="C92" s="31" t="s">
        <v>203</v>
      </c>
      <c r="D92" s="63"/>
      <c r="E92" s="249">
        <v>805537482</v>
      </c>
      <c r="F92" s="201">
        <v>1729521077</v>
      </c>
      <c r="G92" s="250">
        <v>2535058559</v>
      </c>
      <c r="H92" s="249">
        <v>725412244</v>
      </c>
      <c r="I92" s="201">
        <v>1537062795</v>
      </c>
      <c r="J92" s="202">
        <v>2262475039</v>
      </c>
    </row>
    <row r="93" spans="1:10" ht="15">
      <c r="A93" s="30"/>
      <c r="B93" s="31" t="s">
        <v>204</v>
      </c>
      <c r="C93" s="31" t="s">
        <v>205</v>
      </c>
      <c r="D93" s="63"/>
      <c r="E93" s="249">
        <v>0</v>
      </c>
      <c r="F93" s="201">
        <v>235</v>
      </c>
      <c r="G93" s="250">
        <v>235</v>
      </c>
      <c r="H93" s="249">
        <v>0</v>
      </c>
      <c r="I93" s="201">
        <v>215</v>
      </c>
      <c r="J93" s="202">
        <v>215</v>
      </c>
    </row>
    <row r="94" spans="1:10" ht="15">
      <c r="A94" s="30"/>
      <c r="B94" s="2" t="s">
        <v>18</v>
      </c>
      <c r="C94" s="11" t="s">
        <v>206</v>
      </c>
      <c r="D94" s="63"/>
      <c r="E94" s="249">
        <v>0</v>
      </c>
      <c r="F94" s="201">
        <v>0</v>
      </c>
      <c r="G94" s="250">
        <v>0</v>
      </c>
      <c r="H94" s="249">
        <v>0</v>
      </c>
      <c r="I94" s="201">
        <v>0</v>
      </c>
      <c r="J94" s="202">
        <v>0</v>
      </c>
    </row>
    <row r="95" spans="1:10" ht="15">
      <c r="A95" s="30"/>
      <c r="B95" s="31"/>
      <c r="C95" s="8"/>
      <c r="D95" s="63"/>
      <c r="E95" s="249"/>
      <c r="F95" s="201"/>
      <c r="G95" s="250"/>
      <c r="H95" s="249"/>
      <c r="I95" s="201"/>
      <c r="J95" s="202"/>
    </row>
    <row r="96" spans="1:10" ht="15">
      <c r="A96" s="39"/>
      <c r="B96" s="40"/>
      <c r="C96" s="155" t="s">
        <v>207</v>
      </c>
      <c r="D96" s="86"/>
      <c r="E96" s="253">
        <v>1584382824</v>
      </c>
      <c r="F96" s="254">
        <v>2849896946</v>
      </c>
      <c r="G96" s="255">
        <v>4434279770</v>
      </c>
      <c r="H96" s="253">
        <v>1399099023</v>
      </c>
      <c r="I96" s="254">
        <v>2569246911</v>
      </c>
      <c r="J96" s="256">
        <v>3968345934</v>
      </c>
    </row>
    <row r="98" ht="15">
      <c r="A98" s="162" t="s">
        <v>383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8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differentOddEven="1" differentFirst="1" alignWithMargins="0">
    <oddHeader>&amp;R&amp;"Times New Roman,Normal"&amp;16Sayfa  No: 7</oddHeader>
    <oddFooter>&amp;L </oddFooter>
    <evenHeader>&amp;R&amp;"Times New Roman,Normal"&amp;16Sayfa  No: 7</evenHeader>
    <evenFooter>&amp;L?</evenFooter>
    <firstFooter>&amp;L?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showGridLines="0" zoomScale="70" zoomScaleNormal="70" zoomScalePageLayoutView="0" workbookViewId="0" topLeftCell="A1">
      <pane ySplit="9" topLeftCell="A10" activePane="bottomLeft" state="frozen"/>
      <selection pane="topLeft" activeCell="A3" sqref="A3:J3"/>
      <selection pane="bottomLeft" activeCell="C14" sqref="C14"/>
    </sheetView>
  </sheetViews>
  <sheetFormatPr defaultColWidth="9.140625" defaultRowHeight="12.75"/>
  <cols>
    <col min="1" max="1" width="3.57421875" style="65" customWidth="1"/>
    <col min="2" max="2" width="10.00390625" style="65" customWidth="1"/>
    <col min="3" max="3" width="93.57421875" style="65" customWidth="1"/>
    <col min="4" max="4" width="9.421875" style="65" customWidth="1"/>
    <col min="5" max="5" width="25.7109375" style="65" customWidth="1"/>
    <col min="6" max="6" width="24.421875" style="65" customWidth="1"/>
    <col min="7" max="7" width="16.7109375" style="65" hidden="1" customWidth="1"/>
    <col min="8" max="8" width="20.00390625" style="65" hidden="1" customWidth="1"/>
    <col min="9" max="16384" width="9.140625" style="65" customWidth="1"/>
  </cols>
  <sheetData>
    <row r="1" spans="1:8" ht="9.75" customHeight="1">
      <c r="A1" s="372"/>
      <c r="B1" s="373"/>
      <c r="C1" s="373"/>
      <c r="D1" s="373"/>
      <c r="E1" s="373"/>
      <c r="F1" s="517"/>
      <c r="G1" s="485"/>
      <c r="H1" s="323"/>
    </row>
    <row r="2" spans="1:8" s="262" customFormat="1" ht="30" customHeight="1">
      <c r="A2" s="371" t="s">
        <v>386</v>
      </c>
      <c r="B2" s="340"/>
      <c r="C2" s="340"/>
      <c r="D2" s="340"/>
      <c r="E2" s="340"/>
      <c r="F2" s="518"/>
      <c r="G2" s="485"/>
      <c r="H2" s="349"/>
    </row>
    <row r="3" spans="1:8" s="262" customFormat="1" ht="30" customHeight="1">
      <c r="A3" s="486" t="s">
        <v>766</v>
      </c>
      <c r="B3" s="487"/>
      <c r="C3" s="487"/>
      <c r="D3" s="487"/>
      <c r="E3" s="487"/>
      <c r="F3" s="518"/>
      <c r="G3" s="485"/>
      <c r="H3" s="350"/>
    </row>
    <row r="4" spans="1:8" ht="9.75" customHeight="1">
      <c r="A4" s="337"/>
      <c r="B4" s="338"/>
      <c r="C4" s="338"/>
      <c r="D4" s="338"/>
      <c r="E4" s="338"/>
      <c r="F4" s="518"/>
      <c r="G4" s="485"/>
      <c r="H4" s="339"/>
    </row>
    <row r="5" spans="1:8" ht="15.75" customHeight="1">
      <c r="A5" s="64"/>
      <c r="B5" s="43"/>
      <c r="C5" s="336"/>
      <c r="D5" s="341"/>
      <c r="E5" s="555" t="s">
        <v>389</v>
      </c>
      <c r="F5" s="556"/>
      <c r="G5" s="555"/>
      <c r="H5" s="556"/>
    </row>
    <row r="6" spans="1:8" ht="15">
      <c r="A6" s="30"/>
      <c r="B6" s="31"/>
      <c r="C6" s="15"/>
      <c r="D6" s="342"/>
      <c r="E6" s="557"/>
      <c r="F6" s="558"/>
      <c r="G6" s="557"/>
      <c r="H6" s="558"/>
    </row>
    <row r="7" spans="1:12" ht="15">
      <c r="A7" s="30"/>
      <c r="B7" s="2"/>
      <c r="C7" s="66" t="s">
        <v>71</v>
      </c>
      <c r="D7" s="343" t="s">
        <v>69</v>
      </c>
      <c r="E7" s="346" t="s">
        <v>0</v>
      </c>
      <c r="F7" s="324" t="s">
        <v>1</v>
      </c>
      <c r="G7" s="514" t="s">
        <v>0</v>
      </c>
      <c r="H7" s="324" t="s">
        <v>1</v>
      </c>
      <c r="L7"/>
    </row>
    <row r="8" spans="1:9" ht="15">
      <c r="A8" s="30"/>
      <c r="B8" s="31"/>
      <c r="C8" s="60"/>
      <c r="D8" s="344"/>
      <c r="E8" s="347" t="s">
        <v>763</v>
      </c>
      <c r="F8" s="198">
        <v>44197</v>
      </c>
      <c r="G8" s="515">
        <v>44287</v>
      </c>
      <c r="H8" s="198">
        <v>43922</v>
      </c>
      <c r="I8" s="56"/>
    </row>
    <row r="9" spans="1:8" ht="15">
      <c r="A9" s="39"/>
      <c r="B9" s="40"/>
      <c r="C9" s="325"/>
      <c r="D9" s="345"/>
      <c r="E9" s="348">
        <f>+v!E8</f>
        <v>44651</v>
      </c>
      <c r="F9" s="483" t="s">
        <v>771</v>
      </c>
      <c r="G9" s="516">
        <v>44377</v>
      </c>
      <c r="H9" s="483">
        <v>44012</v>
      </c>
    </row>
    <row r="10" spans="1:11" s="67" customFormat="1" ht="15">
      <c r="A10" s="1"/>
      <c r="B10" s="2" t="s">
        <v>11</v>
      </c>
      <c r="C10" s="2" t="s">
        <v>68</v>
      </c>
      <c r="D10" s="506" t="s">
        <v>644</v>
      </c>
      <c r="E10" s="199">
        <v>20838436</v>
      </c>
      <c r="F10" s="246">
        <v>11265841</v>
      </c>
      <c r="G10" s="199" t="s">
        <v>660</v>
      </c>
      <c r="H10" s="246" t="s">
        <v>661</v>
      </c>
      <c r="K10" s="351"/>
    </row>
    <row r="11" spans="1:11" ht="15">
      <c r="A11" s="59"/>
      <c r="B11" s="3" t="s">
        <v>34</v>
      </c>
      <c r="C11" s="31" t="s">
        <v>9</v>
      </c>
      <c r="D11" s="491"/>
      <c r="E11" s="201">
        <v>14671526</v>
      </c>
      <c r="F11" s="244">
        <v>8974984</v>
      </c>
      <c r="G11" s="201" t="s">
        <v>662</v>
      </c>
      <c r="H11" s="244" t="s">
        <v>663</v>
      </c>
      <c r="K11" s="351"/>
    </row>
    <row r="12" spans="1:11" ht="15">
      <c r="A12" s="59"/>
      <c r="B12" s="3" t="s">
        <v>33</v>
      </c>
      <c r="C12" s="31" t="s">
        <v>85</v>
      </c>
      <c r="D12" s="491"/>
      <c r="E12" s="201">
        <v>241384</v>
      </c>
      <c r="F12" s="244">
        <v>128034</v>
      </c>
      <c r="G12" s="201" t="s">
        <v>664</v>
      </c>
      <c r="H12" s="244" t="s">
        <v>665</v>
      </c>
      <c r="K12" s="351"/>
    </row>
    <row r="13" spans="1:11" ht="15">
      <c r="A13" s="59"/>
      <c r="B13" s="3" t="s">
        <v>35</v>
      </c>
      <c r="C13" s="31" t="s">
        <v>341</v>
      </c>
      <c r="D13" s="491"/>
      <c r="E13" s="201">
        <v>13682</v>
      </c>
      <c r="F13" s="244">
        <v>18275</v>
      </c>
      <c r="G13" s="201" t="s">
        <v>666</v>
      </c>
      <c r="H13" s="244" t="s">
        <v>667</v>
      </c>
      <c r="K13" s="351"/>
    </row>
    <row r="14" spans="1:11" ht="15">
      <c r="A14" s="59"/>
      <c r="B14" s="3" t="s">
        <v>36</v>
      </c>
      <c r="C14" s="31" t="s">
        <v>340</v>
      </c>
      <c r="D14" s="491"/>
      <c r="E14" s="201">
        <v>1007055</v>
      </c>
      <c r="F14" s="244">
        <v>223029</v>
      </c>
      <c r="G14" s="201" t="s">
        <v>668</v>
      </c>
      <c r="H14" s="244" t="s">
        <v>669</v>
      </c>
      <c r="K14" s="351"/>
    </row>
    <row r="15" spans="1:11" ht="15">
      <c r="A15" s="59"/>
      <c r="B15" s="3" t="s">
        <v>46</v>
      </c>
      <c r="C15" s="31" t="s">
        <v>84</v>
      </c>
      <c r="D15" s="491"/>
      <c r="E15" s="201">
        <v>4787072</v>
      </c>
      <c r="F15" s="244">
        <v>1806753</v>
      </c>
      <c r="G15" s="201" t="s">
        <v>670</v>
      </c>
      <c r="H15" s="244" t="s">
        <v>671</v>
      </c>
      <c r="K15" s="351"/>
    </row>
    <row r="16" spans="1:11" ht="15">
      <c r="A16" s="59"/>
      <c r="B16" s="3" t="s">
        <v>342</v>
      </c>
      <c r="C16" s="31" t="s">
        <v>480</v>
      </c>
      <c r="D16" s="491"/>
      <c r="E16" s="201">
        <v>37887</v>
      </c>
      <c r="F16" s="244">
        <v>25703</v>
      </c>
      <c r="G16" s="201" t="s">
        <v>672</v>
      </c>
      <c r="H16" s="244" t="s">
        <v>673</v>
      </c>
      <c r="K16" s="351"/>
    </row>
    <row r="17" spans="1:11" ht="15">
      <c r="A17" s="59"/>
      <c r="B17" s="3" t="s">
        <v>343</v>
      </c>
      <c r="C17" s="31" t="s">
        <v>517</v>
      </c>
      <c r="D17" s="491"/>
      <c r="E17" s="201">
        <v>2680815</v>
      </c>
      <c r="F17" s="244">
        <v>881198</v>
      </c>
      <c r="G17" s="201" t="s">
        <v>674</v>
      </c>
      <c r="H17" s="244" t="s">
        <v>675</v>
      </c>
      <c r="K17" s="351"/>
    </row>
    <row r="18" spans="1:11" ht="15">
      <c r="A18" s="59"/>
      <c r="B18" s="3" t="s">
        <v>344</v>
      </c>
      <c r="C18" s="31" t="s">
        <v>518</v>
      </c>
      <c r="D18" s="491"/>
      <c r="E18" s="201">
        <v>2068370</v>
      </c>
      <c r="F18" s="244">
        <v>899852</v>
      </c>
      <c r="G18" s="201" t="s">
        <v>676</v>
      </c>
      <c r="H18" s="244" t="s">
        <v>677</v>
      </c>
      <c r="K18" s="351"/>
    </row>
    <row r="19" spans="1:11" ht="15">
      <c r="A19" s="59"/>
      <c r="B19" s="3" t="s">
        <v>345</v>
      </c>
      <c r="C19" s="31" t="s">
        <v>591</v>
      </c>
      <c r="D19" s="491"/>
      <c r="E19" s="201">
        <v>0</v>
      </c>
      <c r="F19" s="244">
        <v>0</v>
      </c>
      <c r="G19" s="201" t="s">
        <v>678</v>
      </c>
      <c r="H19" s="244" t="s">
        <v>679</v>
      </c>
      <c r="K19" s="351"/>
    </row>
    <row r="20" spans="1:11" ht="15">
      <c r="A20" s="59"/>
      <c r="B20" s="3" t="s">
        <v>346</v>
      </c>
      <c r="C20" s="35" t="s">
        <v>65</v>
      </c>
      <c r="D20" s="490"/>
      <c r="E20" s="203">
        <v>117717</v>
      </c>
      <c r="F20" s="492">
        <v>114766</v>
      </c>
      <c r="G20" s="203" t="s">
        <v>680</v>
      </c>
      <c r="H20" s="492" t="s">
        <v>681</v>
      </c>
      <c r="K20" s="351"/>
    </row>
    <row r="21" spans="1:11" ht="15">
      <c r="A21" s="1"/>
      <c r="B21" s="37" t="s">
        <v>16</v>
      </c>
      <c r="C21" s="493" t="s">
        <v>569</v>
      </c>
      <c r="D21" s="506" t="s">
        <v>645</v>
      </c>
      <c r="E21" s="199">
        <v>7633977</v>
      </c>
      <c r="F21" s="246">
        <v>4965699</v>
      </c>
      <c r="G21" s="199" t="s">
        <v>682</v>
      </c>
      <c r="H21" s="246" t="s">
        <v>683</v>
      </c>
      <c r="K21" s="351"/>
    </row>
    <row r="22" spans="1:11" s="67" customFormat="1" ht="15">
      <c r="A22" s="59"/>
      <c r="B22" s="3" t="s">
        <v>37</v>
      </c>
      <c r="C22" s="31" t="s">
        <v>10</v>
      </c>
      <c r="D22" s="491"/>
      <c r="E22" s="201">
        <v>6181063</v>
      </c>
      <c r="F22" s="244">
        <v>4029716</v>
      </c>
      <c r="G22" s="201" t="s">
        <v>684</v>
      </c>
      <c r="H22" s="244" t="s">
        <v>685</v>
      </c>
      <c r="K22" s="351"/>
    </row>
    <row r="23" spans="1:11" ht="15">
      <c r="A23" s="59"/>
      <c r="B23" s="3" t="s">
        <v>38</v>
      </c>
      <c r="C23" s="35" t="s">
        <v>348</v>
      </c>
      <c r="D23" s="490"/>
      <c r="E23" s="203">
        <v>481034</v>
      </c>
      <c r="F23" s="492">
        <v>325504</v>
      </c>
      <c r="G23" s="203" t="s">
        <v>686</v>
      </c>
      <c r="H23" s="492" t="s">
        <v>687</v>
      </c>
      <c r="K23" s="351"/>
    </row>
    <row r="24" spans="1:11" ht="15">
      <c r="A24" s="59"/>
      <c r="B24" s="3" t="s">
        <v>39</v>
      </c>
      <c r="C24" s="32" t="s">
        <v>347</v>
      </c>
      <c r="D24" s="490"/>
      <c r="E24" s="203">
        <v>24321</v>
      </c>
      <c r="F24" s="492">
        <v>21282</v>
      </c>
      <c r="G24" s="203" t="s">
        <v>688</v>
      </c>
      <c r="H24" s="492" t="s">
        <v>689</v>
      </c>
      <c r="K24" s="351"/>
    </row>
    <row r="25" spans="1:11" ht="15">
      <c r="A25" s="59"/>
      <c r="B25" s="3" t="s">
        <v>59</v>
      </c>
      <c r="C25" s="31" t="s">
        <v>96</v>
      </c>
      <c r="D25" s="491"/>
      <c r="E25" s="201">
        <v>621712</v>
      </c>
      <c r="F25" s="244">
        <v>550704</v>
      </c>
      <c r="G25" s="201" t="s">
        <v>690</v>
      </c>
      <c r="H25" s="244" t="s">
        <v>691</v>
      </c>
      <c r="K25" s="351"/>
    </row>
    <row r="26" spans="1:11" ht="15">
      <c r="A26" s="59"/>
      <c r="B26" s="3" t="s">
        <v>60</v>
      </c>
      <c r="C26" s="31" t="s">
        <v>592</v>
      </c>
      <c r="D26" s="491"/>
      <c r="E26" s="201">
        <v>36794</v>
      </c>
      <c r="F26" s="244">
        <v>26192</v>
      </c>
      <c r="G26" s="201" t="s">
        <v>690</v>
      </c>
      <c r="H26" s="244" t="s">
        <v>692</v>
      </c>
      <c r="K26" s="351"/>
    </row>
    <row r="27" spans="1:11" ht="15">
      <c r="A27" s="59"/>
      <c r="B27" s="3" t="s">
        <v>248</v>
      </c>
      <c r="C27" s="35" t="s">
        <v>66</v>
      </c>
      <c r="D27" s="490"/>
      <c r="E27" s="203">
        <v>289053</v>
      </c>
      <c r="F27" s="492">
        <v>12301</v>
      </c>
      <c r="G27" s="203" t="s">
        <v>693</v>
      </c>
      <c r="H27" s="492" t="s">
        <v>694</v>
      </c>
      <c r="K27" s="351"/>
    </row>
    <row r="28" spans="1:11" s="67" customFormat="1" ht="15">
      <c r="A28" s="1"/>
      <c r="B28" s="2" t="s">
        <v>15</v>
      </c>
      <c r="C28" s="37" t="s">
        <v>379</v>
      </c>
      <c r="D28" s="491"/>
      <c r="E28" s="199">
        <v>13204459</v>
      </c>
      <c r="F28" s="246">
        <v>6300142</v>
      </c>
      <c r="G28" s="199" t="s">
        <v>695</v>
      </c>
      <c r="H28" s="246" t="s">
        <v>696</v>
      </c>
      <c r="K28" s="351"/>
    </row>
    <row r="29" spans="1:11" s="67" customFormat="1" ht="15">
      <c r="A29" s="1"/>
      <c r="B29" s="2" t="s">
        <v>14</v>
      </c>
      <c r="C29" s="37" t="s">
        <v>380</v>
      </c>
      <c r="D29" s="491"/>
      <c r="E29" s="199">
        <v>2950349</v>
      </c>
      <c r="F29" s="246">
        <v>1859091</v>
      </c>
      <c r="G29" s="199" t="s">
        <v>697</v>
      </c>
      <c r="H29" s="246" t="s">
        <v>698</v>
      </c>
      <c r="K29" s="351"/>
    </row>
    <row r="30" spans="1:11" ht="15">
      <c r="A30" s="59"/>
      <c r="B30" s="3" t="s">
        <v>47</v>
      </c>
      <c r="C30" s="31" t="s">
        <v>32</v>
      </c>
      <c r="D30" s="491"/>
      <c r="E30" s="201">
        <v>4040142</v>
      </c>
      <c r="F30" s="244">
        <v>2365619</v>
      </c>
      <c r="G30" s="201" t="s">
        <v>699</v>
      </c>
      <c r="H30" s="244" t="s">
        <v>700</v>
      </c>
      <c r="K30" s="351"/>
    </row>
    <row r="31" spans="1:11" ht="15">
      <c r="A31" s="59"/>
      <c r="B31" s="3" t="s">
        <v>61</v>
      </c>
      <c r="C31" s="31" t="s">
        <v>67</v>
      </c>
      <c r="D31" s="491"/>
      <c r="E31" s="201">
        <v>310265</v>
      </c>
      <c r="F31" s="244">
        <v>197476</v>
      </c>
      <c r="G31" s="201" t="s">
        <v>701</v>
      </c>
      <c r="H31" s="244" t="s">
        <v>702</v>
      </c>
      <c r="K31" s="351"/>
    </row>
    <row r="32" spans="1:11" ht="15">
      <c r="A32" s="59"/>
      <c r="B32" s="3" t="s">
        <v>62</v>
      </c>
      <c r="C32" s="31" t="s">
        <v>2</v>
      </c>
      <c r="D32" s="491"/>
      <c r="E32" s="201">
        <v>3729877</v>
      </c>
      <c r="F32" s="244">
        <v>2168143</v>
      </c>
      <c r="G32" s="201" t="s">
        <v>703</v>
      </c>
      <c r="H32" s="244" t="s">
        <v>704</v>
      </c>
      <c r="K32" s="351"/>
    </row>
    <row r="33" spans="1:11" ht="15">
      <c r="A33" s="59"/>
      <c r="B33" s="3" t="s">
        <v>48</v>
      </c>
      <c r="C33" s="31" t="s">
        <v>570</v>
      </c>
      <c r="D33" s="491"/>
      <c r="E33" s="201">
        <v>1089793</v>
      </c>
      <c r="F33" s="244">
        <v>506528</v>
      </c>
      <c r="G33" s="201" t="s">
        <v>705</v>
      </c>
      <c r="H33" s="244" t="s">
        <v>706</v>
      </c>
      <c r="K33" s="351"/>
    </row>
    <row r="34" spans="1:11" ht="15">
      <c r="A34" s="59"/>
      <c r="B34" s="3" t="s">
        <v>49</v>
      </c>
      <c r="C34" s="32" t="s">
        <v>372</v>
      </c>
      <c r="D34" s="491"/>
      <c r="E34" s="201">
        <v>1010</v>
      </c>
      <c r="F34" s="244">
        <v>537</v>
      </c>
      <c r="G34" s="201" t="s">
        <v>707</v>
      </c>
      <c r="H34" s="244" t="s">
        <v>708</v>
      </c>
      <c r="K34" s="351"/>
    </row>
    <row r="35" spans="1:11" ht="15">
      <c r="A35" s="59"/>
      <c r="B35" s="3" t="s">
        <v>50</v>
      </c>
      <c r="C35" s="31" t="s">
        <v>2</v>
      </c>
      <c r="D35" s="491"/>
      <c r="E35" s="201">
        <v>1088783</v>
      </c>
      <c r="F35" s="244">
        <v>505991</v>
      </c>
      <c r="G35" s="201" t="s">
        <v>709</v>
      </c>
      <c r="H35" s="244" t="s">
        <v>710</v>
      </c>
      <c r="K35" s="351"/>
    </row>
    <row r="36" spans="1:11" s="67" customFormat="1" ht="15">
      <c r="A36" s="1"/>
      <c r="B36" s="2" t="s">
        <v>13</v>
      </c>
      <c r="C36" s="37" t="s">
        <v>30</v>
      </c>
      <c r="D36" s="506" t="s">
        <v>646</v>
      </c>
      <c r="E36" s="199">
        <v>1634</v>
      </c>
      <c r="F36" s="246">
        <v>1046</v>
      </c>
      <c r="G36" s="199" t="s">
        <v>711</v>
      </c>
      <c r="H36" s="246" t="s">
        <v>712</v>
      </c>
      <c r="K36" s="351"/>
    </row>
    <row r="37" spans="1:11" s="67" customFormat="1" ht="15">
      <c r="A37" s="1"/>
      <c r="B37" s="2" t="s">
        <v>18</v>
      </c>
      <c r="C37" s="37" t="s">
        <v>520</v>
      </c>
      <c r="D37" s="506" t="s">
        <v>647</v>
      </c>
      <c r="E37" s="199">
        <v>2066482</v>
      </c>
      <c r="F37" s="246">
        <v>69734</v>
      </c>
      <c r="G37" s="199" t="s">
        <v>713</v>
      </c>
      <c r="H37" s="246" t="s">
        <v>714</v>
      </c>
      <c r="K37" s="351"/>
    </row>
    <row r="38" spans="1:11" ht="15">
      <c r="A38" s="59"/>
      <c r="B38" s="3" t="s">
        <v>63</v>
      </c>
      <c r="C38" s="31" t="s">
        <v>336</v>
      </c>
      <c r="D38" s="491"/>
      <c r="E38" s="201">
        <v>826787</v>
      </c>
      <c r="F38" s="244">
        <v>1157610</v>
      </c>
      <c r="G38" s="201" t="s">
        <v>715</v>
      </c>
      <c r="H38" s="244" t="s">
        <v>716</v>
      </c>
      <c r="K38" s="351"/>
    </row>
    <row r="39" spans="1:11" ht="15">
      <c r="A39" s="59"/>
      <c r="B39" s="3" t="s">
        <v>64</v>
      </c>
      <c r="C39" s="31" t="s">
        <v>390</v>
      </c>
      <c r="D39" s="491"/>
      <c r="E39" s="201">
        <v>-13508881</v>
      </c>
      <c r="F39" s="244">
        <v>4728614</v>
      </c>
      <c r="G39" s="201"/>
      <c r="H39" s="244"/>
      <c r="K39" s="351"/>
    </row>
    <row r="40" spans="1:11" ht="15">
      <c r="A40" s="59"/>
      <c r="B40" s="3" t="s">
        <v>593</v>
      </c>
      <c r="C40" s="31" t="s">
        <v>337</v>
      </c>
      <c r="D40" s="491"/>
      <c r="E40" s="201">
        <v>14748576</v>
      </c>
      <c r="F40" s="244">
        <v>-5816490</v>
      </c>
      <c r="G40" s="201" t="s">
        <v>717</v>
      </c>
      <c r="H40" s="244" t="s">
        <v>718</v>
      </c>
      <c r="K40" s="351"/>
    </row>
    <row r="41" spans="1:11" s="67" customFormat="1" ht="15">
      <c r="A41" s="1"/>
      <c r="B41" s="2" t="s">
        <v>17</v>
      </c>
      <c r="C41" s="37" t="s">
        <v>31</v>
      </c>
      <c r="D41" s="506" t="s">
        <v>648</v>
      </c>
      <c r="E41" s="199">
        <v>3808038</v>
      </c>
      <c r="F41" s="246">
        <v>2930829</v>
      </c>
      <c r="G41" s="199" t="s">
        <v>719</v>
      </c>
      <c r="H41" s="246" t="s">
        <v>720</v>
      </c>
      <c r="K41" s="351"/>
    </row>
    <row r="42" spans="1:11" s="67" customFormat="1" ht="15">
      <c r="A42" s="1"/>
      <c r="B42" s="2" t="s">
        <v>19</v>
      </c>
      <c r="C42" s="37" t="s">
        <v>594</v>
      </c>
      <c r="D42" s="491"/>
      <c r="E42" s="199">
        <v>22030962</v>
      </c>
      <c r="F42" s="246">
        <v>11160842</v>
      </c>
      <c r="G42" s="199" t="s">
        <v>721</v>
      </c>
      <c r="H42" s="246" t="s">
        <v>722</v>
      </c>
      <c r="K42" s="351"/>
    </row>
    <row r="43" spans="1:11" s="67" customFormat="1" ht="15">
      <c r="A43" s="1"/>
      <c r="B43" s="2" t="s">
        <v>20</v>
      </c>
      <c r="C43" s="37" t="s">
        <v>595</v>
      </c>
      <c r="D43" s="506" t="s">
        <v>649</v>
      </c>
      <c r="E43" s="199">
        <v>6681218</v>
      </c>
      <c r="F43" s="246">
        <v>4926743</v>
      </c>
      <c r="G43" s="199" t="s">
        <v>723</v>
      </c>
      <c r="H43" s="246" t="s">
        <v>724</v>
      </c>
      <c r="K43" s="351"/>
    </row>
    <row r="44" spans="1:11" s="67" customFormat="1" ht="15">
      <c r="A44" s="1"/>
      <c r="B44" s="2" t="s">
        <v>21</v>
      </c>
      <c r="C44" s="37" t="s">
        <v>596</v>
      </c>
      <c r="D44" s="490"/>
      <c r="E44" s="199">
        <v>1107456</v>
      </c>
      <c r="F44" s="246">
        <v>946485</v>
      </c>
      <c r="G44" s="199"/>
      <c r="H44" s="246" t="s">
        <v>725</v>
      </c>
      <c r="K44" s="351"/>
    </row>
    <row r="45" spans="1:11" s="67" customFormat="1" ht="15">
      <c r="A45" s="1"/>
      <c r="B45" s="2" t="s">
        <v>22</v>
      </c>
      <c r="C45" s="37" t="s">
        <v>519</v>
      </c>
      <c r="D45" s="490"/>
      <c r="E45" s="199">
        <v>1638269</v>
      </c>
      <c r="F45" s="246">
        <v>1022938</v>
      </c>
      <c r="G45" s="199"/>
      <c r="H45" s="246" t="s">
        <v>726</v>
      </c>
      <c r="K45" s="351"/>
    </row>
    <row r="46" spans="1:11" s="67" customFormat="1" ht="15">
      <c r="A46" s="1"/>
      <c r="B46" s="2" t="s">
        <v>23</v>
      </c>
      <c r="C46" s="37" t="s">
        <v>293</v>
      </c>
      <c r="D46" s="506" t="s">
        <v>650</v>
      </c>
      <c r="E46" s="199">
        <v>2718182</v>
      </c>
      <c r="F46" s="246">
        <v>1744906</v>
      </c>
      <c r="G46" s="199" t="s">
        <v>727</v>
      </c>
      <c r="H46" s="246" t="s">
        <v>728</v>
      </c>
      <c r="K46" s="351"/>
    </row>
    <row r="47" spans="1:11" s="67" customFormat="1" ht="15">
      <c r="A47" s="1"/>
      <c r="B47" s="2" t="s">
        <v>24</v>
      </c>
      <c r="C47" s="37" t="s">
        <v>597</v>
      </c>
      <c r="D47" s="491"/>
      <c r="E47" s="199">
        <v>9885837</v>
      </c>
      <c r="F47" s="246">
        <v>2519770</v>
      </c>
      <c r="G47" s="199" t="s">
        <v>729</v>
      </c>
      <c r="H47" s="246" t="s">
        <v>730</v>
      </c>
      <c r="K47" s="351"/>
    </row>
    <row r="48" spans="1:11" s="67" customFormat="1" ht="15">
      <c r="A48" s="1"/>
      <c r="B48" s="197" t="s">
        <v>25</v>
      </c>
      <c r="C48" s="494" t="s">
        <v>385</v>
      </c>
      <c r="D48" s="491"/>
      <c r="E48" s="199">
        <v>0</v>
      </c>
      <c r="F48" s="246">
        <v>0</v>
      </c>
      <c r="G48" s="199" t="s">
        <v>731</v>
      </c>
      <c r="H48" s="246" t="s">
        <v>732</v>
      </c>
      <c r="K48" s="351"/>
    </row>
    <row r="49" spans="1:11" s="67" customFormat="1" ht="15">
      <c r="A49" s="1"/>
      <c r="B49" s="197" t="s">
        <v>26</v>
      </c>
      <c r="C49" s="495" t="s">
        <v>286</v>
      </c>
      <c r="D49" s="490"/>
      <c r="E49" s="199">
        <v>1110387</v>
      </c>
      <c r="F49" s="246">
        <v>693972</v>
      </c>
      <c r="G49" s="199" t="s">
        <v>733</v>
      </c>
      <c r="H49" s="246" t="s">
        <v>734</v>
      </c>
      <c r="K49" s="351"/>
    </row>
    <row r="50" spans="1:11" s="67" customFormat="1" ht="15">
      <c r="A50" s="1"/>
      <c r="B50" s="2" t="s">
        <v>27</v>
      </c>
      <c r="C50" s="37" t="s">
        <v>97</v>
      </c>
      <c r="D50" s="490"/>
      <c r="E50" s="199">
        <v>0</v>
      </c>
      <c r="F50" s="246">
        <v>0</v>
      </c>
      <c r="G50" s="199" t="s">
        <v>735</v>
      </c>
      <c r="H50" s="246" t="s">
        <v>736</v>
      </c>
      <c r="K50" s="351"/>
    </row>
    <row r="51" spans="1:11" s="67" customFormat="1" ht="15">
      <c r="A51" s="1"/>
      <c r="B51" s="2" t="s">
        <v>28</v>
      </c>
      <c r="C51" s="37" t="s">
        <v>598</v>
      </c>
      <c r="D51" s="506" t="s">
        <v>651</v>
      </c>
      <c r="E51" s="199">
        <v>10996224</v>
      </c>
      <c r="F51" s="246">
        <v>3213742</v>
      </c>
      <c r="G51" s="199" t="s">
        <v>737</v>
      </c>
      <c r="H51" s="246" t="s">
        <v>738</v>
      </c>
      <c r="K51" s="351"/>
    </row>
    <row r="52" spans="1:11" s="67" customFormat="1" ht="15">
      <c r="A52" s="1"/>
      <c r="B52" s="38" t="s">
        <v>29</v>
      </c>
      <c r="C52" s="37" t="s">
        <v>355</v>
      </c>
      <c r="D52" s="506" t="s">
        <v>652</v>
      </c>
      <c r="E52" s="199">
        <v>2786551</v>
      </c>
      <c r="F52" s="246">
        <v>531817</v>
      </c>
      <c r="G52" s="199" t="s">
        <v>739</v>
      </c>
      <c r="H52" s="246" t="s">
        <v>740</v>
      </c>
      <c r="K52" s="351"/>
    </row>
    <row r="53" spans="1:11" s="67" customFormat="1" ht="15">
      <c r="A53" s="1"/>
      <c r="B53" s="69" t="s">
        <v>599</v>
      </c>
      <c r="C53" s="32" t="s">
        <v>98</v>
      </c>
      <c r="D53" s="490"/>
      <c r="E53" s="201">
        <v>7417547</v>
      </c>
      <c r="F53" s="244">
        <v>10478</v>
      </c>
      <c r="G53" s="201" t="s">
        <v>741</v>
      </c>
      <c r="H53" s="244" t="s">
        <v>742</v>
      </c>
      <c r="K53" s="351"/>
    </row>
    <row r="54" spans="1:11" s="67" customFormat="1" ht="15">
      <c r="A54" s="1"/>
      <c r="B54" s="69" t="s">
        <v>600</v>
      </c>
      <c r="C54" s="151" t="s">
        <v>521</v>
      </c>
      <c r="D54" s="490"/>
      <c r="E54" s="201">
        <v>338483</v>
      </c>
      <c r="F54" s="244">
        <v>1646669</v>
      </c>
      <c r="G54" s="201" t="s">
        <v>743</v>
      </c>
      <c r="H54" s="244" t="s">
        <v>744</v>
      </c>
      <c r="K54" s="351"/>
    </row>
    <row r="55" spans="1:11" s="67" customFormat="1" ht="15">
      <c r="A55" s="1"/>
      <c r="B55" s="69" t="s">
        <v>601</v>
      </c>
      <c r="C55" s="151" t="s">
        <v>522</v>
      </c>
      <c r="D55" s="490"/>
      <c r="E55" s="201">
        <v>-4969479</v>
      </c>
      <c r="F55" s="244">
        <v>-1125330</v>
      </c>
      <c r="G55" s="201"/>
      <c r="H55" s="244"/>
      <c r="K55" s="351"/>
    </row>
    <row r="56" spans="1:11" s="67" customFormat="1" ht="15">
      <c r="A56" s="1"/>
      <c r="B56" s="2" t="s">
        <v>363</v>
      </c>
      <c r="C56" s="37" t="s">
        <v>602</v>
      </c>
      <c r="D56" s="506" t="s">
        <v>653</v>
      </c>
      <c r="E56" s="199">
        <v>8209673</v>
      </c>
      <c r="F56" s="246">
        <v>2681925</v>
      </c>
      <c r="G56" s="199"/>
      <c r="H56" s="246" t="s">
        <v>745</v>
      </c>
      <c r="K56" s="351"/>
    </row>
    <row r="57" spans="1:11" s="67" customFormat="1" ht="15">
      <c r="A57" s="1"/>
      <c r="B57" s="2" t="s">
        <v>364</v>
      </c>
      <c r="C57" s="37" t="s">
        <v>356</v>
      </c>
      <c r="D57" s="490"/>
      <c r="E57" s="199">
        <v>0</v>
      </c>
      <c r="F57" s="246">
        <v>0</v>
      </c>
      <c r="G57" s="199"/>
      <c r="H57" s="246" t="s">
        <v>746</v>
      </c>
      <c r="K57" s="351"/>
    </row>
    <row r="58" spans="1:11" s="67" customFormat="1" ht="15">
      <c r="A58" s="1"/>
      <c r="B58" s="93" t="s">
        <v>373</v>
      </c>
      <c r="C58" s="151" t="s">
        <v>357</v>
      </c>
      <c r="D58" s="490"/>
      <c r="E58" s="199">
        <v>0</v>
      </c>
      <c r="F58" s="246">
        <v>0</v>
      </c>
      <c r="G58" s="199"/>
      <c r="H58" s="246" t="s">
        <v>747</v>
      </c>
      <c r="K58" s="351"/>
    </row>
    <row r="59" spans="1:11" s="67" customFormat="1" ht="15">
      <c r="A59" s="1"/>
      <c r="B59" s="93" t="s">
        <v>374</v>
      </c>
      <c r="C59" s="151" t="s">
        <v>381</v>
      </c>
      <c r="D59" s="490"/>
      <c r="E59" s="199">
        <v>0</v>
      </c>
      <c r="F59" s="246">
        <v>0</v>
      </c>
      <c r="G59" s="199"/>
      <c r="H59" s="246" t="s">
        <v>748</v>
      </c>
      <c r="K59" s="351"/>
    </row>
    <row r="60" spans="1:11" s="67" customFormat="1" ht="15">
      <c r="A60" s="1"/>
      <c r="B60" s="93" t="s">
        <v>375</v>
      </c>
      <c r="C60" s="151" t="s">
        <v>358</v>
      </c>
      <c r="D60" s="490"/>
      <c r="E60" s="199">
        <v>0</v>
      </c>
      <c r="F60" s="246">
        <v>0</v>
      </c>
      <c r="G60" s="199"/>
      <c r="H60" s="246" t="s">
        <v>749</v>
      </c>
      <c r="K60" s="351"/>
    </row>
    <row r="61" spans="1:11" s="67" customFormat="1" ht="15">
      <c r="A61" s="1"/>
      <c r="B61" s="2" t="s">
        <v>365</v>
      </c>
      <c r="C61" s="37" t="s">
        <v>359</v>
      </c>
      <c r="D61" s="490"/>
      <c r="E61" s="199">
        <v>0</v>
      </c>
      <c r="F61" s="246">
        <v>0</v>
      </c>
      <c r="G61" s="199"/>
      <c r="H61" s="246" t="s">
        <v>750</v>
      </c>
      <c r="K61" s="351"/>
    </row>
    <row r="62" spans="1:11" s="67" customFormat="1" ht="15">
      <c r="A62" s="1"/>
      <c r="B62" s="93" t="s">
        <v>603</v>
      </c>
      <c r="C62" s="151" t="s">
        <v>360</v>
      </c>
      <c r="D62" s="490"/>
      <c r="E62" s="199">
        <v>0</v>
      </c>
      <c r="F62" s="246">
        <v>0</v>
      </c>
      <c r="G62" s="199"/>
      <c r="H62" s="246" t="s">
        <v>751</v>
      </c>
      <c r="K62" s="351"/>
    </row>
    <row r="63" spans="1:11" s="67" customFormat="1" ht="15">
      <c r="A63" s="1"/>
      <c r="B63" s="93" t="s">
        <v>604</v>
      </c>
      <c r="C63" s="151" t="s">
        <v>382</v>
      </c>
      <c r="D63" s="490"/>
      <c r="E63" s="199">
        <v>0</v>
      </c>
      <c r="F63" s="246">
        <v>0</v>
      </c>
      <c r="G63" s="199"/>
      <c r="H63" s="246" t="s">
        <v>752</v>
      </c>
      <c r="K63" s="351"/>
    </row>
    <row r="64" spans="1:11" s="67" customFormat="1" ht="15">
      <c r="A64" s="1"/>
      <c r="B64" s="93" t="s">
        <v>605</v>
      </c>
      <c r="C64" s="151" t="s">
        <v>361</v>
      </c>
      <c r="D64" s="490"/>
      <c r="E64" s="199">
        <v>0</v>
      </c>
      <c r="F64" s="246">
        <v>0</v>
      </c>
      <c r="G64" s="199"/>
      <c r="H64" s="246" t="s">
        <v>753</v>
      </c>
      <c r="K64" s="351"/>
    </row>
    <row r="65" spans="1:11" s="67" customFormat="1" ht="15">
      <c r="A65" s="1"/>
      <c r="B65" s="2" t="s">
        <v>366</v>
      </c>
      <c r="C65" s="37" t="s">
        <v>606</v>
      </c>
      <c r="D65" s="506" t="s">
        <v>651</v>
      </c>
      <c r="E65" s="199">
        <v>0</v>
      </c>
      <c r="F65" s="246">
        <v>0</v>
      </c>
      <c r="G65" s="199"/>
      <c r="H65" s="246" t="s">
        <v>754</v>
      </c>
      <c r="K65" s="351"/>
    </row>
    <row r="66" spans="1:11" s="67" customFormat="1" ht="15">
      <c r="A66" s="1"/>
      <c r="B66" s="2" t="s">
        <v>367</v>
      </c>
      <c r="C66" s="37" t="s">
        <v>362</v>
      </c>
      <c r="D66" s="506" t="s">
        <v>652</v>
      </c>
      <c r="E66" s="199">
        <v>0</v>
      </c>
      <c r="F66" s="246">
        <v>0</v>
      </c>
      <c r="G66" s="199"/>
      <c r="H66" s="246" t="s">
        <v>755</v>
      </c>
      <c r="K66" s="351"/>
    </row>
    <row r="67" spans="1:11" s="67" customFormat="1" ht="15">
      <c r="A67" s="1"/>
      <c r="B67" s="93" t="s">
        <v>607</v>
      </c>
      <c r="C67" s="151" t="s">
        <v>98</v>
      </c>
      <c r="D67" s="490"/>
      <c r="E67" s="199">
        <v>0</v>
      </c>
      <c r="F67" s="246">
        <v>0</v>
      </c>
      <c r="G67" s="199"/>
      <c r="H67" s="246" t="s">
        <v>756</v>
      </c>
      <c r="K67" s="351"/>
    </row>
    <row r="68" spans="1:11" s="67" customFormat="1" ht="15">
      <c r="A68" s="1"/>
      <c r="B68" s="93" t="s">
        <v>608</v>
      </c>
      <c r="C68" s="151" t="s">
        <v>521</v>
      </c>
      <c r="D68" s="490"/>
      <c r="E68" s="199">
        <v>0</v>
      </c>
      <c r="F68" s="246">
        <v>0</v>
      </c>
      <c r="G68" s="199"/>
      <c r="H68" s="246" t="s">
        <v>757</v>
      </c>
      <c r="K68" s="351"/>
    </row>
    <row r="69" spans="1:11" s="67" customFormat="1" ht="15">
      <c r="A69" s="1"/>
      <c r="B69" s="93" t="s">
        <v>609</v>
      </c>
      <c r="C69" s="151" t="s">
        <v>522</v>
      </c>
      <c r="D69" s="490"/>
      <c r="E69" s="199">
        <v>0</v>
      </c>
      <c r="F69" s="246">
        <v>0</v>
      </c>
      <c r="G69" s="199"/>
      <c r="H69" s="246"/>
      <c r="K69" s="351"/>
    </row>
    <row r="70" spans="1:11" s="67" customFormat="1" ht="15">
      <c r="A70" s="1"/>
      <c r="B70" s="2" t="s">
        <v>523</v>
      </c>
      <c r="C70" s="37" t="s">
        <v>610</v>
      </c>
      <c r="D70" s="506" t="s">
        <v>653</v>
      </c>
      <c r="E70" s="199">
        <v>0</v>
      </c>
      <c r="F70" s="246">
        <v>0</v>
      </c>
      <c r="G70" s="199"/>
      <c r="H70" s="246" t="s">
        <v>758</v>
      </c>
      <c r="K70" s="351"/>
    </row>
    <row r="71" spans="1:11" ht="18.75" customHeight="1">
      <c r="A71" s="1"/>
      <c r="B71" s="2" t="s">
        <v>611</v>
      </c>
      <c r="C71" s="37" t="s">
        <v>612</v>
      </c>
      <c r="D71" s="506" t="s">
        <v>654</v>
      </c>
      <c r="E71" s="199">
        <v>8209673</v>
      </c>
      <c r="F71" s="246">
        <v>2681925</v>
      </c>
      <c r="G71" s="199" t="s">
        <v>759</v>
      </c>
      <c r="H71" s="246" t="s">
        <v>760</v>
      </c>
      <c r="K71" s="351"/>
    </row>
    <row r="72" spans="1:8" ht="15">
      <c r="A72" s="1"/>
      <c r="B72" s="93"/>
      <c r="C72" s="151"/>
      <c r="D72" s="490"/>
      <c r="E72" s="199"/>
      <c r="F72" s="246"/>
      <c r="G72" s="199"/>
      <c r="H72" s="246"/>
    </row>
    <row r="73" spans="1:8" ht="15">
      <c r="A73" s="68"/>
      <c r="B73" s="92"/>
      <c r="C73" s="496" t="s">
        <v>460</v>
      </c>
      <c r="D73" s="497"/>
      <c r="E73" s="498">
        <v>0.019546840476190475</v>
      </c>
      <c r="F73" s="499">
        <v>0.006385535714285714</v>
      </c>
      <c r="G73" s="498" t="s">
        <v>761</v>
      </c>
      <c r="H73" s="499" t="s">
        <v>762</v>
      </c>
    </row>
    <row r="76" spans="5:6" ht="12.75">
      <c r="E76" s="364"/>
      <c r="F76" s="364"/>
    </row>
    <row r="78" spans="5:6" ht="12.75">
      <c r="E78" s="364"/>
      <c r="F78" s="364"/>
    </row>
  </sheetData>
  <sheetProtection/>
  <mergeCells count="2">
    <mergeCell ref="E5:F6"/>
    <mergeCell ref="G5:H6"/>
  </mergeCells>
  <conditionalFormatting sqref="E7:F9">
    <cfRule type="cellIs" priority="2" dxfId="8" operator="equal" stopIfTrue="1">
      <formula>0</formula>
    </cfRule>
  </conditionalFormatting>
  <conditionalFormatting sqref="G7:H9">
    <cfRule type="cellIs" priority="1" dxfId="8" operator="equal" stopIfTrue="1">
      <formula>0</formula>
    </cfRule>
  </conditionalFormatting>
  <dataValidations count="4">
    <dataValidation allowBlank="1" showInputMessage="1" showErrorMessage="1" promptTitle="31.12.2007 ÖNCESİ:" prompt="YENİ" sqref="C56:C70"/>
    <dataValidation allowBlank="1" showInputMessage="1" showErrorMessage="1" promptTitle="31.12.2007 ÖNCESİ:" prompt="FAALİYET GELİRLERİ TOPLAMI (III+IV+V+VI+VII) " sqref="C42"/>
    <dataValidation allowBlank="1" showInputMessage="1" showErrorMessage="1" promptTitle="31.12.2007 ÖNCESİ:" prompt="NET ÜCRET VE KOMİSYON GELİRLERİ" sqref="C29"/>
    <dataValidation allowBlank="1" showInputMessage="1" showErrorMessage="1" promptTitle="31.12.2007 ÖNCESİ:" prompt="NET FAİZ GELİRİ  (I - II)" sqref="C28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differentOddEven="1" differentFirst="1" alignWithMargins="0">
    <oddHeader>&amp;R&amp;"Times New Roman,Normal"&amp;16Sayfa No: 8</oddHeader>
    <oddFooter>&amp;L </oddFooter>
    <evenHeader>&amp;R&amp;"Times New Roman,Normal"&amp;16Sayfa No: 8</evenHeader>
    <evenFooter>&amp;L?</evenFooter>
    <firstFooter>&amp;L?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="70" zoomScaleNormal="70" zoomScalePageLayoutView="0" workbookViewId="0" topLeftCell="A1">
      <pane ySplit="8" topLeftCell="A9" activePane="bottomLeft" state="frozen"/>
      <selection pane="topLeft" activeCell="E7" sqref="E7"/>
      <selection pane="bottomLeft" activeCell="A9" sqref="A9"/>
    </sheetView>
  </sheetViews>
  <sheetFormatPr defaultColWidth="9.140625" defaultRowHeight="12.75"/>
  <cols>
    <col min="1" max="1" width="5.140625" style="208" customWidth="1"/>
    <col min="2" max="2" width="6.00390625" style="208" bestFit="1" customWidth="1"/>
    <col min="3" max="3" width="124.00390625" style="208" customWidth="1"/>
    <col min="4" max="5" width="20.57421875" style="208" customWidth="1"/>
    <col min="6" max="6" width="9.140625" style="208" customWidth="1"/>
    <col min="7" max="7" width="10.421875" style="208" bestFit="1" customWidth="1"/>
    <col min="8" max="16384" width="9.140625" style="208" customWidth="1"/>
  </cols>
  <sheetData>
    <row r="1" spans="1:6" ht="9.75" customHeight="1">
      <c r="A1" s="204"/>
      <c r="B1" s="205"/>
      <c r="C1" s="205"/>
      <c r="D1" s="205"/>
      <c r="E1" s="206"/>
      <c r="F1" s="207"/>
    </row>
    <row r="2" spans="1:6" s="264" customFormat="1" ht="30" customHeight="1">
      <c r="A2" s="559" t="s">
        <v>386</v>
      </c>
      <c r="B2" s="560"/>
      <c r="C2" s="560"/>
      <c r="D2" s="560"/>
      <c r="E2" s="561"/>
      <c r="F2" s="263"/>
    </row>
    <row r="3" spans="1:6" s="266" customFormat="1" ht="30" customHeight="1">
      <c r="A3" s="562" t="s">
        <v>767</v>
      </c>
      <c r="B3" s="563"/>
      <c r="C3" s="563"/>
      <c r="D3" s="563"/>
      <c r="E3" s="564"/>
      <c r="F3" s="265"/>
    </row>
    <row r="4" spans="1:6" ht="9.75" customHeight="1">
      <c r="A4" s="209"/>
      <c r="B4" s="210"/>
      <c r="C4" s="210"/>
      <c r="D4" s="212"/>
      <c r="E4" s="211"/>
      <c r="F4" s="210"/>
    </row>
    <row r="5" spans="1:6" ht="15">
      <c r="A5" s="213"/>
      <c r="B5" s="214"/>
      <c r="C5" s="214"/>
      <c r="D5" s="237" t="s">
        <v>391</v>
      </c>
      <c r="E5" s="238" t="s">
        <v>350</v>
      </c>
      <c r="F5" s="210"/>
    </row>
    <row r="6" spans="1:6" ht="15">
      <c r="A6" s="209"/>
      <c r="B6" s="215"/>
      <c r="C6" s="216"/>
      <c r="D6" s="239" t="s">
        <v>0</v>
      </c>
      <c r="E6" s="240" t="s">
        <v>1</v>
      </c>
      <c r="F6" s="210"/>
    </row>
    <row r="7" spans="1:6" ht="15">
      <c r="A7" s="209"/>
      <c r="B7" s="210"/>
      <c r="C7" s="217"/>
      <c r="D7" s="241">
        <v>44562</v>
      </c>
      <c r="E7" s="500">
        <v>44197</v>
      </c>
      <c r="F7" s="210"/>
    </row>
    <row r="8" spans="1:6" ht="18" customHeight="1">
      <c r="A8" s="218"/>
      <c r="B8" s="219"/>
      <c r="C8" s="220"/>
      <c r="D8" s="326">
        <f>+v!E8</f>
        <v>44651</v>
      </c>
      <c r="E8" s="501">
        <v>44286</v>
      </c>
      <c r="F8" s="210"/>
    </row>
    <row r="9" spans="1:6" ht="15">
      <c r="A9" s="209"/>
      <c r="B9" s="221" t="s">
        <v>11</v>
      </c>
      <c r="C9" s="222" t="s">
        <v>524</v>
      </c>
      <c r="D9" s="304">
        <v>8209673</v>
      </c>
      <c r="E9" s="305">
        <v>2681925</v>
      </c>
      <c r="F9" s="210"/>
    </row>
    <row r="10" spans="1:6" s="224" customFormat="1" ht="15">
      <c r="A10" s="223"/>
      <c r="B10" s="221" t="s">
        <v>16</v>
      </c>
      <c r="C10" s="222" t="s">
        <v>525</v>
      </c>
      <c r="D10" s="295">
        <v>9803392</v>
      </c>
      <c r="E10" s="296">
        <v>-229281</v>
      </c>
      <c r="F10" s="215"/>
    </row>
    <row r="11" spans="1:6" s="224" customFormat="1" ht="15">
      <c r="A11" s="223"/>
      <c r="B11" s="221" t="s">
        <v>37</v>
      </c>
      <c r="C11" s="222" t="s">
        <v>526</v>
      </c>
      <c r="D11" s="295">
        <v>1108056</v>
      </c>
      <c r="E11" s="294">
        <v>51334</v>
      </c>
      <c r="F11" s="215"/>
    </row>
    <row r="12" spans="1:7" s="224" customFormat="1" ht="15">
      <c r="A12" s="223"/>
      <c r="B12" s="448" t="s">
        <v>56</v>
      </c>
      <c r="C12" s="229" t="s">
        <v>527</v>
      </c>
      <c r="D12" s="451">
        <v>1348100</v>
      </c>
      <c r="E12" s="452">
        <v>-5100</v>
      </c>
      <c r="F12" s="215"/>
      <c r="G12" s="327"/>
    </row>
    <row r="13" spans="1:6" s="224" customFormat="1" ht="15">
      <c r="A13" s="223"/>
      <c r="B13" s="448" t="s">
        <v>57</v>
      </c>
      <c r="C13" s="449" t="s">
        <v>528</v>
      </c>
      <c r="D13" s="451">
        <v>0</v>
      </c>
      <c r="E13" s="452">
        <v>0</v>
      </c>
      <c r="F13" s="215"/>
    </row>
    <row r="14" spans="1:6" ht="15">
      <c r="A14" s="225"/>
      <c r="B14" s="448" t="s">
        <v>58</v>
      </c>
      <c r="C14" s="229" t="s">
        <v>529</v>
      </c>
      <c r="D14" s="451">
        <v>0</v>
      </c>
      <c r="E14" s="452">
        <v>0</v>
      </c>
      <c r="F14" s="210"/>
    </row>
    <row r="15" spans="1:6" ht="15">
      <c r="A15" s="225"/>
      <c r="B15" s="448" t="s">
        <v>530</v>
      </c>
      <c r="C15" s="450" t="s">
        <v>531</v>
      </c>
      <c r="D15" s="453">
        <v>-73908</v>
      </c>
      <c r="E15" s="454">
        <v>57262</v>
      </c>
      <c r="F15" s="210"/>
    </row>
    <row r="16" spans="1:6" ht="15">
      <c r="A16" s="225"/>
      <c r="B16" s="448" t="s">
        <v>532</v>
      </c>
      <c r="C16" s="450" t="s">
        <v>533</v>
      </c>
      <c r="D16" s="451">
        <v>-166136</v>
      </c>
      <c r="E16" s="452">
        <v>-828</v>
      </c>
      <c r="F16" s="210"/>
    </row>
    <row r="17" spans="1:6" ht="15.75" customHeight="1">
      <c r="A17" s="225"/>
      <c r="B17" s="226" t="s">
        <v>38</v>
      </c>
      <c r="C17" s="222" t="s">
        <v>534</v>
      </c>
      <c r="D17" s="295">
        <v>8695336</v>
      </c>
      <c r="E17" s="296">
        <v>-280615</v>
      </c>
      <c r="F17" s="210"/>
    </row>
    <row r="18" spans="1:6" ht="15">
      <c r="A18" s="225"/>
      <c r="B18" s="448" t="s">
        <v>266</v>
      </c>
      <c r="C18" s="449" t="s">
        <v>535</v>
      </c>
      <c r="D18" s="451">
        <v>1262051</v>
      </c>
      <c r="E18" s="452">
        <v>543931</v>
      </c>
      <c r="F18" s="210"/>
    </row>
    <row r="19" spans="1:6" s="224" customFormat="1" ht="15">
      <c r="A19" s="223"/>
      <c r="B19" s="448" t="s">
        <v>267</v>
      </c>
      <c r="C19" s="455" t="s">
        <v>536</v>
      </c>
      <c r="D19" s="451">
        <v>9839854</v>
      </c>
      <c r="E19" s="452">
        <v>-1028680</v>
      </c>
      <c r="F19" s="215"/>
    </row>
    <row r="20" spans="1:6" s="224" customFormat="1" ht="15">
      <c r="A20" s="223"/>
      <c r="B20" s="228" t="s">
        <v>268</v>
      </c>
      <c r="C20" s="229" t="s">
        <v>537</v>
      </c>
      <c r="D20" s="297">
        <v>466792</v>
      </c>
      <c r="E20" s="298">
        <v>266601</v>
      </c>
      <c r="F20" s="215"/>
    </row>
    <row r="21" spans="1:6" ht="15">
      <c r="A21" s="225"/>
      <c r="B21" s="228" t="s">
        <v>538</v>
      </c>
      <c r="C21" s="230" t="s">
        <v>539</v>
      </c>
      <c r="D21" s="297">
        <v>-643594</v>
      </c>
      <c r="E21" s="298">
        <v>-264174</v>
      </c>
      <c r="F21" s="210"/>
    </row>
    <row r="22" spans="1:6" ht="15">
      <c r="A22" s="225"/>
      <c r="B22" s="228" t="s">
        <v>540</v>
      </c>
      <c r="C22" s="230" t="s">
        <v>541</v>
      </c>
      <c r="D22" s="297">
        <v>-11050</v>
      </c>
      <c r="E22" s="298">
        <v>156</v>
      </c>
      <c r="F22" s="210"/>
    </row>
    <row r="23" spans="1:6" ht="15">
      <c r="A23" s="225"/>
      <c r="B23" s="228" t="s">
        <v>542</v>
      </c>
      <c r="C23" s="230" t="s">
        <v>543</v>
      </c>
      <c r="D23" s="297">
        <v>-2218717</v>
      </c>
      <c r="E23" s="298">
        <v>201551</v>
      </c>
      <c r="F23" s="210"/>
    </row>
    <row r="24" spans="1:6" s="224" customFormat="1" ht="15">
      <c r="A24" s="223"/>
      <c r="B24" s="221" t="s">
        <v>15</v>
      </c>
      <c r="C24" s="227" t="s">
        <v>544</v>
      </c>
      <c r="D24" s="295">
        <v>18013065</v>
      </c>
      <c r="E24" s="296">
        <v>2452644</v>
      </c>
      <c r="F24" s="215"/>
    </row>
    <row r="25" spans="1:5" ht="18.75" customHeight="1">
      <c r="A25" s="231"/>
      <c r="B25" s="232"/>
      <c r="C25" s="233"/>
      <c r="D25" s="299"/>
      <c r="E25" s="300"/>
    </row>
    <row r="27" ht="12.75">
      <c r="A27" s="208" t="s">
        <v>383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differentOddEven="1" differentFirst="1" alignWithMargins="0">
    <oddHeader>&amp;R&amp;"Times New Roman,Normal"&amp;16Sayfa No: 9</oddHeader>
    <oddFooter>&amp;L </oddFooter>
    <evenHeader>&amp;R&amp;"Times New Roman,Normal"&amp;16Sayfa No: 9</evenHeader>
    <evenFooter>&amp;L?</evenFooter>
    <firstFooter>&amp;L?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78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E7" sqref="E7"/>
      <selection pane="bottomLeft" activeCell="A13" sqref="A13"/>
    </sheetView>
  </sheetViews>
  <sheetFormatPr defaultColWidth="9.140625" defaultRowHeight="20.25" customHeight="1"/>
  <cols>
    <col min="1" max="1" width="2.57421875" style="140" customWidth="1"/>
    <col min="2" max="2" width="9.140625" style="140" customWidth="1"/>
    <col min="3" max="3" width="2.421875" style="140" customWidth="1"/>
    <col min="4" max="4" width="2.57421875" style="140" customWidth="1"/>
    <col min="5" max="5" width="7.421875" style="150" customWidth="1"/>
    <col min="6" max="6" width="77.140625" style="140" customWidth="1"/>
    <col min="7" max="7" width="9.00390625" style="140" customWidth="1"/>
    <col min="8" max="8" width="14.57421875" style="140" customWidth="1"/>
    <col min="9" max="9" width="19.00390625" style="140" bestFit="1" customWidth="1"/>
    <col min="10" max="15" width="14.57421875" style="140" customWidth="1"/>
    <col min="16" max="16" width="14.57421875" style="124" customWidth="1"/>
    <col min="17" max="17" width="14.57421875" style="140" customWidth="1"/>
    <col min="18" max="18" width="15.57421875" style="140" bestFit="1" customWidth="1"/>
    <col min="19" max="19" width="24.421875" style="140" bestFit="1" customWidth="1"/>
    <col min="20" max="20" width="21.57421875" style="140" bestFit="1" customWidth="1"/>
    <col min="21" max="21" width="19.57421875" style="140" customWidth="1"/>
    <col min="22" max="22" width="2.421875" style="140" customWidth="1"/>
    <col min="23" max="23" width="6.57421875" style="140" customWidth="1"/>
    <col min="24" max="29" width="11.57421875" style="140" customWidth="1"/>
    <col min="30" max="16384" width="9.140625" style="140" customWidth="1"/>
  </cols>
  <sheetData>
    <row r="1" spans="2:22" ht="15" customHeight="1">
      <c r="B1" s="575" t="s">
        <v>383</v>
      </c>
      <c r="D1" s="137"/>
      <c r="E1" s="138"/>
      <c r="F1" s="579"/>
      <c r="G1" s="579"/>
      <c r="H1" s="579"/>
      <c r="I1" s="579"/>
      <c r="J1" s="579"/>
      <c r="K1" s="579"/>
      <c r="L1" s="579"/>
      <c r="M1" s="579"/>
      <c r="N1" s="139"/>
      <c r="O1" s="139"/>
      <c r="P1" s="139"/>
      <c r="Q1" s="139"/>
      <c r="R1" s="139"/>
      <c r="S1" s="139"/>
      <c r="T1" s="139"/>
      <c r="U1" s="139"/>
      <c r="V1" s="141"/>
    </row>
    <row r="2" spans="2:22" s="259" customFormat="1" ht="30" customHeight="1">
      <c r="B2" s="575"/>
      <c r="D2" s="581" t="s">
        <v>386</v>
      </c>
      <c r="E2" s="582"/>
      <c r="F2" s="582"/>
      <c r="G2" s="582"/>
      <c r="H2" s="582"/>
      <c r="I2" s="582"/>
      <c r="J2" s="582"/>
      <c r="K2" s="582"/>
      <c r="L2" s="582"/>
      <c r="M2" s="582"/>
      <c r="N2" s="582"/>
      <c r="O2" s="582"/>
      <c r="P2" s="582"/>
      <c r="Q2" s="582"/>
      <c r="R2" s="582"/>
      <c r="S2" s="582"/>
      <c r="T2" s="582"/>
      <c r="U2" s="582"/>
      <c r="V2" s="456"/>
    </row>
    <row r="3" spans="2:22" s="259" customFormat="1" ht="30" customHeight="1">
      <c r="B3" s="575"/>
      <c r="D3" s="567" t="s">
        <v>772</v>
      </c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  <c r="V3" s="457"/>
    </row>
    <row r="4" spans="2:22" ht="15" customHeight="1">
      <c r="B4" s="575"/>
      <c r="D4" s="141"/>
      <c r="E4" s="142"/>
      <c r="F4" s="580"/>
      <c r="G4" s="580"/>
      <c r="H4" s="580"/>
      <c r="I4" s="143"/>
      <c r="J4" s="144"/>
      <c r="K4" s="144"/>
      <c r="L4" s="144"/>
      <c r="M4" s="306"/>
      <c r="N4" s="124"/>
      <c r="O4" s="124"/>
      <c r="P4" s="145"/>
      <c r="Q4" s="145"/>
      <c r="R4" s="124"/>
      <c r="S4" s="124"/>
      <c r="T4" s="124"/>
      <c r="U4" s="274" t="s">
        <v>389</v>
      </c>
      <c r="V4" s="480"/>
    </row>
    <row r="5" spans="2:22" ht="14.25" customHeight="1">
      <c r="B5" s="575"/>
      <c r="C5" s="307"/>
      <c r="D5" s="124"/>
      <c r="E5" s="470"/>
      <c r="F5" s="99"/>
      <c r="G5" s="99"/>
      <c r="H5" s="124"/>
      <c r="I5" s="124"/>
      <c r="J5" s="124"/>
      <c r="K5" s="124"/>
      <c r="L5" s="124"/>
      <c r="M5" s="124"/>
      <c r="N5" s="124"/>
      <c r="O5" s="124"/>
      <c r="Q5" s="124"/>
      <c r="R5" s="124"/>
      <c r="S5" s="124"/>
      <c r="T5" s="124"/>
      <c r="U5" s="124"/>
      <c r="V5" s="141"/>
    </row>
    <row r="6" spans="2:22" ht="15.75" customHeight="1">
      <c r="B6" s="575"/>
      <c r="C6" s="307"/>
      <c r="D6" s="471"/>
      <c r="E6" s="472"/>
      <c r="F6" s="576" t="s">
        <v>208</v>
      </c>
      <c r="G6" s="473"/>
      <c r="H6" s="474"/>
      <c r="I6" s="475"/>
      <c r="J6" s="475"/>
      <c r="K6" s="475"/>
      <c r="L6" s="569" t="s">
        <v>505</v>
      </c>
      <c r="M6" s="570"/>
      <c r="N6" s="571"/>
      <c r="O6" s="569" t="s">
        <v>506</v>
      </c>
      <c r="P6" s="570"/>
      <c r="Q6" s="571"/>
      <c r="R6" s="475"/>
      <c r="S6" s="475"/>
      <c r="T6" s="475"/>
      <c r="U6" s="479"/>
      <c r="V6" s="481"/>
    </row>
    <row r="7" spans="2:46" ht="15.75" customHeight="1">
      <c r="B7" s="575"/>
      <c r="C7" s="307"/>
      <c r="D7" s="87"/>
      <c r="E7" s="268"/>
      <c r="F7" s="577"/>
      <c r="G7" s="275" t="s">
        <v>69</v>
      </c>
      <c r="H7" s="565" t="s">
        <v>73</v>
      </c>
      <c r="I7" s="565" t="s">
        <v>75</v>
      </c>
      <c r="J7" s="565" t="s">
        <v>76</v>
      </c>
      <c r="K7" s="565" t="s">
        <v>77</v>
      </c>
      <c r="L7" s="565" t="s">
        <v>545</v>
      </c>
      <c r="M7" s="565" t="s">
        <v>546</v>
      </c>
      <c r="N7" s="565" t="s">
        <v>2</v>
      </c>
      <c r="O7" s="565" t="s">
        <v>547</v>
      </c>
      <c r="P7" s="565" t="s">
        <v>536</v>
      </c>
      <c r="Q7" s="583" t="s">
        <v>2</v>
      </c>
      <c r="R7" s="583" t="s">
        <v>548</v>
      </c>
      <c r="S7" s="565" t="s">
        <v>549</v>
      </c>
      <c r="T7" s="565" t="s">
        <v>550</v>
      </c>
      <c r="U7" s="573" t="s">
        <v>551</v>
      </c>
      <c r="V7" s="482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</row>
    <row r="8" spans="2:46" ht="15" customHeight="1">
      <c r="B8" s="575"/>
      <c r="C8" s="307"/>
      <c r="D8" s="476"/>
      <c r="E8" s="477"/>
      <c r="F8" s="578"/>
      <c r="G8" s="478"/>
      <c r="H8" s="572"/>
      <c r="I8" s="566"/>
      <c r="J8" s="566" t="s">
        <v>210</v>
      </c>
      <c r="K8" s="566"/>
      <c r="L8" s="566"/>
      <c r="M8" s="566"/>
      <c r="N8" s="566"/>
      <c r="O8" s="566"/>
      <c r="P8" s="566"/>
      <c r="Q8" s="584"/>
      <c r="R8" s="584"/>
      <c r="S8" s="566"/>
      <c r="T8" s="566"/>
      <c r="U8" s="574"/>
      <c r="V8" s="127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</row>
    <row r="9" spans="2:46" ht="9" customHeight="1">
      <c r="B9" s="575"/>
      <c r="C9" s="307"/>
      <c r="D9" s="124"/>
      <c r="E9" s="132"/>
      <c r="F9" s="245"/>
      <c r="G9" s="146"/>
      <c r="H9" s="287"/>
      <c r="I9" s="308"/>
      <c r="J9" s="308"/>
      <c r="K9" s="308"/>
      <c r="L9" s="308"/>
      <c r="M9" s="308"/>
      <c r="N9" s="308"/>
      <c r="O9" s="308"/>
      <c r="P9" s="308"/>
      <c r="Q9" s="308"/>
      <c r="R9" s="308"/>
      <c r="S9" s="308"/>
      <c r="T9" s="308"/>
      <c r="U9" s="133"/>
      <c r="V9" s="99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</row>
    <row r="10" spans="2:46" ht="15.75" customHeight="1">
      <c r="B10" s="575"/>
      <c r="C10" s="307"/>
      <c r="D10" s="124"/>
      <c r="E10" s="132"/>
      <c r="F10" s="458" t="s">
        <v>91</v>
      </c>
      <c r="G10" s="146"/>
      <c r="H10" s="287"/>
      <c r="I10" s="308"/>
      <c r="J10" s="308"/>
      <c r="K10" s="308"/>
      <c r="L10" s="308"/>
      <c r="M10" s="308"/>
      <c r="N10" s="308"/>
      <c r="O10" s="308"/>
      <c r="P10" s="308"/>
      <c r="Q10" s="308"/>
      <c r="R10" s="308"/>
      <c r="S10" s="308"/>
      <c r="T10" s="308"/>
      <c r="U10" s="133"/>
      <c r="V10" s="99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</row>
    <row r="11" spans="2:46" ht="15.75" customHeight="1">
      <c r="B11" s="575"/>
      <c r="C11" s="307"/>
      <c r="D11" s="124"/>
      <c r="E11" s="132"/>
      <c r="F11" s="458" t="s">
        <v>768</v>
      </c>
      <c r="G11" s="147"/>
      <c r="H11" s="287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133"/>
      <c r="V11" s="99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2:46" ht="15.75" customHeight="1">
      <c r="B12" s="575"/>
      <c r="C12" s="307"/>
      <c r="D12" s="124"/>
      <c r="E12" s="269" t="s">
        <v>11</v>
      </c>
      <c r="F12" s="459" t="s">
        <v>284</v>
      </c>
      <c r="G12" s="270"/>
      <c r="H12" s="199">
        <v>4200000</v>
      </c>
      <c r="I12" s="199">
        <v>11880</v>
      </c>
      <c r="J12" s="199">
        <v>0</v>
      </c>
      <c r="K12" s="199">
        <v>772554</v>
      </c>
      <c r="L12" s="199">
        <v>1737731</v>
      </c>
      <c r="M12" s="199">
        <v>-297937</v>
      </c>
      <c r="N12" s="199">
        <v>161751</v>
      </c>
      <c r="O12" s="199">
        <v>5385882</v>
      </c>
      <c r="P12" s="199">
        <v>58744</v>
      </c>
      <c r="Q12" s="199">
        <v>-1784809</v>
      </c>
      <c r="R12" s="199">
        <v>45401476</v>
      </c>
      <c r="S12" s="199">
        <v>6434451</v>
      </c>
      <c r="T12" s="199">
        <v>0</v>
      </c>
      <c r="U12" s="246">
        <v>62081723</v>
      </c>
      <c r="V12" s="315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</row>
    <row r="13" spans="2:46" ht="15.75" customHeight="1">
      <c r="B13" s="575"/>
      <c r="C13" s="307"/>
      <c r="D13" s="99"/>
      <c r="E13" s="271" t="s">
        <v>16</v>
      </c>
      <c r="F13" s="460" t="s">
        <v>285</v>
      </c>
      <c r="G13" s="272"/>
      <c r="H13" s="199">
        <v>0</v>
      </c>
      <c r="I13" s="199">
        <v>0</v>
      </c>
      <c r="J13" s="199">
        <v>0</v>
      </c>
      <c r="K13" s="199">
        <v>0</v>
      </c>
      <c r="L13" s="199">
        <v>0</v>
      </c>
      <c r="M13" s="199">
        <v>0</v>
      </c>
      <c r="N13" s="199">
        <v>0</v>
      </c>
      <c r="O13" s="199">
        <v>-132</v>
      </c>
      <c r="P13" s="199">
        <v>0</v>
      </c>
      <c r="Q13" s="199">
        <v>-100924</v>
      </c>
      <c r="R13" s="199">
        <v>0</v>
      </c>
      <c r="S13" s="199">
        <v>535568</v>
      </c>
      <c r="T13" s="199">
        <v>0</v>
      </c>
      <c r="U13" s="246">
        <v>434512</v>
      </c>
      <c r="V13" s="315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101"/>
      <c r="AP13" s="101"/>
      <c r="AQ13" s="101"/>
      <c r="AR13" s="101"/>
      <c r="AS13" s="101"/>
      <c r="AT13" s="101"/>
    </row>
    <row r="14" spans="2:46" ht="15.75" customHeight="1">
      <c r="B14" s="575"/>
      <c r="C14" s="307"/>
      <c r="D14" s="99"/>
      <c r="E14" s="98" t="s">
        <v>37</v>
      </c>
      <c r="F14" s="461" t="s">
        <v>552</v>
      </c>
      <c r="G14" s="148"/>
      <c r="H14" s="199">
        <v>0</v>
      </c>
      <c r="I14" s="201">
        <v>0</v>
      </c>
      <c r="J14" s="201">
        <v>0</v>
      </c>
      <c r="K14" s="201">
        <v>0</v>
      </c>
      <c r="L14" s="201">
        <v>0</v>
      </c>
      <c r="M14" s="201">
        <v>0</v>
      </c>
      <c r="N14" s="201">
        <v>0</v>
      </c>
      <c r="O14" s="201">
        <v>0</v>
      </c>
      <c r="P14" s="201">
        <v>0</v>
      </c>
      <c r="Q14" s="201">
        <v>0</v>
      </c>
      <c r="R14" s="201">
        <v>0</v>
      </c>
      <c r="S14" s="201">
        <v>0</v>
      </c>
      <c r="T14" s="201">
        <v>0</v>
      </c>
      <c r="U14" s="244">
        <v>0</v>
      </c>
      <c r="V14" s="316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101"/>
    </row>
    <row r="15" spans="2:46" ht="15.75" customHeight="1">
      <c r="B15" s="575"/>
      <c r="C15" s="307"/>
      <c r="D15" s="99"/>
      <c r="E15" s="98" t="s">
        <v>38</v>
      </c>
      <c r="F15" s="461" t="s">
        <v>553</v>
      </c>
      <c r="G15" s="148"/>
      <c r="H15" s="199">
        <v>0</v>
      </c>
      <c r="I15" s="201">
        <v>0</v>
      </c>
      <c r="J15" s="201">
        <v>0</v>
      </c>
      <c r="K15" s="201">
        <v>0</v>
      </c>
      <c r="L15" s="201">
        <v>0</v>
      </c>
      <c r="M15" s="201">
        <v>0</v>
      </c>
      <c r="N15" s="201">
        <v>0</v>
      </c>
      <c r="O15" s="201">
        <v>-132</v>
      </c>
      <c r="P15" s="201">
        <v>0</v>
      </c>
      <c r="Q15" s="201">
        <v>-100924</v>
      </c>
      <c r="R15" s="201">
        <v>0</v>
      </c>
      <c r="S15" s="201">
        <v>535568</v>
      </c>
      <c r="T15" s="201"/>
      <c r="U15" s="244">
        <v>434512</v>
      </c>
      <c r="V15" s="316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1"/>
      <c r="AP15" s="101"/>
      <c r="AQ15" s="101"/>
      <c r="AR15" s="101"/>
      <c r="AS15" s="101"/>
      <c r="AT15" s="101"/>
    </row>
    <row r="16" spans="2:46" s="276" customFormat="1" ht="15.75" customHeight="1">
      <c r="B16" s="575"/>
      <c r="C16" s="466"/>
      <c r="D16" s="11"/>
      <c r="E16" s="271" t="s">
        <v>15</v>
      </c>
      <c r="F16" s="460" t="s">
        <v>211</v>
      </c>
      <c r="G16" s="277"/>
      <c r="H16" s="199">
        <v>4200000</v>
      </c>
      <c r="I16" s="199">
        <v>11880</v>
      </c>
      <c r="J16" s="199">
        <v>0</v>
      </c>
      <c r="K16" s="199">
        <v>772554</v>
      </c>
      <c r="L16" s="199">
        <v>1737731</v>
      </c>
      <c r="M16" s="199">
        <v>-297937</v>
      </c>
      <c r="N16" s="199">
        <v>161751</v>
      </c>
      <c r="O16" s="199">
        <v>5385750</v>
      </c>
      <c r="P16" s="199">
        <v>58744</v>
      </c>
      <c r="Q16" s="199">
        <v>-1885733</v>
      </c>
      <c r="R16" s="199">
        <v>45401476</v>
      </c>
      <c r="S16" s="199">
        <v>6970019</v>
      </c>
      <c r="T16" s="199">
        <v>0</v>
      </c>
      <c r="U16" s="246">
        <v>62516235</v>
      </c>
      <c r="V16" s="31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</row>
    <row r="17" spans="2:44" ht="15.75" customHeight="1">
      <c r="B17" s="575"/>
      <c r="C17" s="307"/>
      <c r="D17" s="99"/>
      <c r="E17" s="136" t="s">
        <v>14</v>
      </c>
      <c r="F17" s="462" t="s">
        <v>554</v>
      </c>
      <c r="G17" s="148"/>
      <c r="H17" s="512">
        <v>0</v>
      </c>
      <c r="I17" s="512">
        <v>0</v>
      </c>
      <c r="J17" s="512">
        <v>0</v>
      </c>
      <c r="K17" s="512">
        <v>0</v>
      </c>
      <c r="L17" s="512">
        <v>-4590</v>
      </c>
      <c r="M17" s="512">
        <v>0</v>
      </c>
      <c r="N17" s="512">
        <v>55924</v>
      </c>
      <c r="O17" s="512">
        <v>543931</v>
      </c>
      <c r="P17" s="512">
        <v>-826645</v>
      </c>
      <c r="Q17" s="512">
        <v>2099</v>
      </c>
      <c r="R17" s="512">
        <v>196448</v>
      </c>
      <c r="S17" s="512">
        <v>-196448</v>
      </c>
      <c r="T17" s="512">
        <v>2681925</v>
      </c>
      <c r="U17" s="513">
        <v>2452644</v>
      </c>
      <c r="V17" s="316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</row>
    <row r="18" spans="2:44" s="276" customFormat="1" ht="15.75" customHeight="1">
      <c r="B18" s="575"/>
      <c r="C18" s="466"/>
      <c r="D18" s="11"/>
      <c r="E18" s="269" t="s">
        <v>13</v>
      </c>
      <c r="F18" s="459" t="s">
        <v>555</v>
      </c>
      <c r="G18" s="277"/>
      <c r="H18" s="199">
        <v>0</v>
      </c>
      <c r="I18" s="199">
        <v>0</v>
      </c>
      <c r="J18" s="199">
        <v>0</v>
      </c>
      <c r="K18" s="199">
        <v>0</v>
      </c>
      <c r="L18" s="199">
        <v>0</v>
      </c>
      <c r="M18" s="199">
        <v>0</v>
      </c>
      <c r="N18" s="199">
        <v>0</v>
      </c>
      <c r="O18" s="199">
        <v>0</v>
      </c>
      <c r="P18" s="199">
        <v>0</v>
      </c>
      <c r="Q18" s="199">
        <v>0</v>
      </c>
      <c r="R18" s="199">
        <v>0</v>
      </c>
      <c r="S18" s="199">
        <v>0</v>
      </c>
      <c r="T18" s="199">
        <v>0</v>
      </c>
      <c r="U18" s="246">
        <v>0</v>
      </c>
      <c r="V18" s="31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</row>
    <row r="19" spans="2:44" s="276" customFormat="1" ht="15.75" customHeight="1">
      <c r="B19" s="575"/>
      <c r="C19" s="466"/>
      <c r="D19" s="11"/>
      <c r="E19" s="271" t="s">
        <v>18</v>
      </c>
      <c r="F19" s="460" t="s">
        <v>556</v>
      </c>
      <c r="G19" s="277"/>
      <c r="H19" s="199">
        <v>0</v>
      </c>
      <c r="I19" s="199">
        <v>0</v>
      </c>
      <c r="J19" s="199">
        <v>0</v>
      </c>
      <c r="K19" s="199">
        <v>0</v>
      </c>
      <c r="L19" s="199">
        <v>0</v>
      </c>
      <c r="M19" s="199">
        <v>0</v>
      </c>
      <c r="N19" s="199">
        <v>0</v>
      </c>
      <c r="O19" s="199">
        <v>0</v>
      </c>
      <c r="P19" s="199">
        <v>0</v>
      </c>
      <c r="Q19" s="199">
        <v>0</v>
      </c>
      <c r="R19" s="199">
        <v>0</v>
      </c>
      <c r="S19" s="199">
        <v>0</v>
      </c>
      <c r="T19" s="199">
        <v>0</v>
      </c>
      <c r="U19" s="246">
        <v>0</v>
      </c>
      <c r="V19" s="31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</row>
    <row r="20" spans="2:44" s="276" customFormat="1" ht="15.75" customHeight="1">
      <c r="B20" s="575"/>
      <c r="C20" s="466"/>
      <c r="D20" s="11"/>
      <c r="E20" s="269" t="s">
        <v>17</v>
      </c>
      <c r="F20" s="459" t="s">
        <v>215</v>
      </c>
      <c r="G20" s="272"/>
      <c r="H20" s="199">
        <v>0</v>
      </c>
      <c r="I20" s="199">
        <v>0</v>
      </c>
      <c r="J20" s="199">
        <v>0</v>
      </c>
      <c r="K20" s="199">
        <v>0</v>
      </c>
      <c r="L20" s="199">
        <v>0</v>
      </c>
      <c r="M20" s="199">
        <v>0</v>
      </c>
      <c r="N20" s="199">
        <v>0</v>
      </c>
      <c r="O20" s="199">
        <v>0</v>
      </c>
      <c r="P20" s="199">
        <v>0</v>
      </c>
      <c r="Q20" s="199">
        <v>0</v>
      </c>
      <c r="R20" s="199">
        <v>0</v>
      </c>
      <c r="S20" s="199">
        <v>0</v>
      </c>
      <c r="T20" s="199">
        <v>0</v>
      </c>
      <c r="U20" s="246">
        <v>0</v>
      </c>
      <c r="V20" s="31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</row>
    <row r="21" spans="2:44" s="276" customFormat="1" ht="15.75" customHeight="1">
      <c r="B21" s="575"/>
      <c r="C21" s="466"/>
      <c r="D21" s="11"/>
      <c r="E21" s="269" t="s">
        <v>19</v>
      </c>
      <c r="F21" s="459" t="s">
        <v>557</v>
      </c>
      <c r="G21" s="272"/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246">
        <v>0</v>
      </c>
      <c r="V21" s="31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</row>
    <row r="22" spans="2:44" ht="15.75" customHeight="1">
      <c r="B22" s="575"/>
      <c r="C22" s="307"/>
      <c r="D22" s="99"/>
      <c r="E22" s="136" t="s">
        <v>20</v>
      </c>
      <c r="F22" s="462" t="s">
        <v>558</v>
      </c>
      <c r="G22" s="511"/>
      <c r="H22" s="512">
        <v>0</v>
      </c>
      <c r="I22" s="512">
        <v>0</v>
      </c>
      <c r="J22" s="512">
        <v>0</v>
      </c>
      <c r="K22" s="512">
        <v>0</v>
      </c>
      <c r="L22" s="512">
        <v>0</v>
      </c>
      <c r="M22" s="512">
        <v>0</v>
      </c>
      <c r="N22" s="512">
        <v>0</v>
      </c>
      <c r="O22" s="512">
        <v>0</v>
      </c>
      <c r="P22" s="512">
        <v>0</v>
      </c>
      <c r="Q22" s="512">
        <v>0</v>
      </c>
      <c r="R22" s="512">
        <v>0</v>
      </c>
      <c r="S22" s="512">
        <v>0</v>
      </c>
      <c r="T22" s="512">
        <v>0</v>
      </c>
      <c r="U22" s="513">
        <v>0</v>
      </c>
      <c r="V22" s="316"/>
      <c r="W22" s="101"/>
      <c r="X22" s="101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</row>
    <row r="23" spans="2:44" ht="15.75" customHeight="1">
      <c r="B23" s="575"/>
      <c r="C23" s="307"/>
      <c r="D23" s="99"/>
      <c r="E23" s="136" t="s">
        <v>21</v>
      </c>
      <c r="F23" s="462" t="s">
        <v>559</v>
      </c>
      <c r="G23" s="511"/>
      <c r="H23" s="512">
        <v>0</v>
      </c>
      <c r="I23" s="512">
        <v>0</v>
      </c>
      <c r="J23" s="512">
        <v>0</v>
      </c>
      <c r="K23" s="512">
        <v>0</v>
      </c>
      <c r="L23" s="512">
        <v>0</v>
      </c>
      <c r="M23" s="512">
        <v>0</v>
      </c>
      <c r="N23" s="512">
        <v>0</v>
      </c>
      <c r="O23" s="512">
        <v>0</v>
      </c>
      <c r="P23" s="512">
        <v>0</v>
      </c>
      <c r="Q23" s="512">
        <v>0</v>
      </c>
      <c r="R23" s="512">
        <v>11564</v>
      </c>
      <c r="S23" s="512">
        <v>0</v>
      </c>
      <c r="T23" s="512">
        <v>0</v>
      </c>
      <c r="U23" s="513">
        <v>11564</v>
      </c>
      <c r="V23" s="316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</row>
    <row r="24" spans="2:44" s="276" customFormat="1" ht="15.75" customHeight="1">
      <c r="B24" s="575"/>
      <c r="C24" s="466"/>
      <c r="D24" s="11"/>
      <c r="E24" s="271" t="s">
        <v>22</v>
      </c>
      <c r="F24" s="460" t="s">
        <v>212</v>
      </c>
      <c r="G24" s="277"/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0</v>
      </c>
      <c r="O24" s="199">
        <v>0</v>
      </c>
      <c r="P24" s="199">
        <v>0</v>
      </c>
      <c r="Q24" s="199">
        <v>0</v>
      </c>
      <c r="R24" s="199">
        <v>5614203</v>
      </c>
      <c r="S24" s="199">
        <v>-6238003</v>
      </c>
      <c r="T24" s="199">
        <v>0</v>
      </c>
      <c r="U24" s="246">
        <v>-623800</v>
      </c>
      <c r="V24" s="31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</row>
    <row r="25" spans="2:44" s="276" customFormat="1" ht="15.75" customHeight="1">
      <c r="B25" s="575"/>
      <c r="C25" s="466"/>
      <c r="D25" s="11"/>
      <c r="E25" s="98" t="s">
        <v>560</v>
      </c>
      <c r="F25" s="461" t="s">
        <v>213</v>
      </c>
      <c r="G25" s="510"/>
      <c r="H25" s="508">
        <v>0</v>
      </c>
      <c r="I25" s="508">
        <v>0</v>
      </c>
      <c r="J25" s="508">
        <v>0</v>
      </c>
      <c r="K25" s="508">
        <v>0</v>
      </c>
      <c r="L25" s="508">
        <v>0</v>
      </c>
      <c r="M25" s="508">
        <v>0</v>
      </c>
      <c r="N25" s="508">
        <v>0</v>
      </c>
      <c r="O25" s="508">
        <v>0</v>
      </c>
      <c r="P25" s="508">
        <v>0</v>
      </c>
      <c r="Q25" s="508">
        <v>0</v>
      </c>
      <c r="R25" s="508">
        <v>0</v>
      </c>
      <c r="S25" s="508">
        <v>-623800</v>
      </c>
      <c r="T25" s="508">
        <v>0</v>
      </c>
      <c r="U25" s="509">
        <v>-623800</v>
      </c>
      <c r="V25" s="31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</row>
    <row r="26" spans="2:44" s="276" customFormat="1" ht="15.75" customHeight="1">
      <c r="B26" s="575"/>
      <c r="C26" s="466"/>
      <c r="D26" s="11"/>
      <c r="E26" s="98" t="s">
        <v>561</v>
      </c>
      <c r="F26" s="461" t="s">
        <v>214</v>
      </c>
      <c r="G26" s="148"/>
      <c r="H26" s="508">
        <v>0</v>
      </c>
      <c r="I26" s="508">
        <v>0</v>
      </c>
      <c r="J26" s="508">
        <v>0</v>
      </c>
      <c r="K26" s="508">
        <v>0</v>
      </c>
      <c r="L26" s="508">
        <v>0</v>
      </c>
      <c r="M26" s="508">
        <v>0</v>
      </c>
      <c r="N26" s="508">
        <v>0</v>
      </c>
      <c r="O26" s="508">
        <v>0</v>
      </c>
      <c r="P26" s="508">
        <v>0</v>
      </c>
      <c r="Q26" s="508">
        <v>0</v>
      </c>
      <c r="R26" s="508">
        <v>5578998</v>
      </c>
      <c r="S26" s="508">
        <v>-5578998</v>
      </c>
      <c r="T26" s="508">
        <v>0</v>
      </c>
      <c r="U26" s="509">
        <v>0</v>
      </c>
      <c r="V26" s="31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</row>
    <row r="27" spans="2:44" s="276" customFormat="1" ht="15.75" customHeight="1">
      <c r="B27" s="575"/>
      <c r="C27" s="466"/>
      <c r="D27" s="11"/>
      <c r="E27" s="98" t="s">
        <v>562</v>
      </c>
      <c r="F27" s="461" t="s">
        <v>209</v>
      </c>
      <c r="G27" s="148"/>
      <c r="H27" s="508">
        <v>0</v>
      </c>
      <c r="I27" s="508">
        <v>0</v>
      </c>
      <c r="J27" s="508">
        <v>0</v>
      </c>
      <c r="K27" s="508">
        <v>0</v>
      </c>
      <c r="L27" s="508">
        <v>0</v>
      </c>
      <c r="M27" s="508">
        <v>0</v>
      </c>
      <c r="N27" s="508">
        <v>0</v>
      </c>
      <c r="O27" s="508">
        <v>0</v>
      </c>
      <c r="P27" s="508">
        <v>0</v>
      </c>
      <c r="Q27" s="508">
        <v>0</v>
      </c>
      <c r="R27" s="508">
        <v>35205</v>
      </c>
      <c r="S27" s="508">
        <v>-35205</v>
      </c>
      <c r="T27" s="508">
        <v>0</v>
      </c>
      <c r="U27" s="509">
        <v>0</v>
      </c>
      <c r="V27" s="31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</row>
    <row r="28" spans="2:44" s="276" customFormat="1" ht="15.75" customHeight="1">
      <c r="B28" s="575"/>
      <c r="C28" s="466"/>
      <c r="D28" s="11"/>
      <c r="E28" s="271"/>
      <c r="F28" s="460"/>
      <c r="G28" s="272"/>
      <c r="H28" s="199"/>
      <c r="I28" s="199"/>
      <c r="J28" s="199"/>
      <c r="K28" s="199"/>
      <c r="L28" s="199"/>
      <c r="M28" s="199"/>
      <c r="N28" s="199"/>
      <c r="O28" s="199"/>
      <c r="P28" s="199"/>
      <c r="Q28" s="199"/>
      <c r="R28" s="199"/>
      <c r="S28" s="199"/>
      <c r="T28" s="199"/>
      <c r="U28" s="246"/>
      <c r="V28" s="31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</row>
    <row r="29" spans="2:44" s="276" customFormat="1" ht="15.75" customHeight="1">
      <c r="B29" s="575"/>
      <c r="C29" s="466"/>
      <c r="D29" s="11"/>
      <c r="E29" s="271"/>
      <c r="F29" s="460" t="s">
        <v>563</v>
      </c>
      <c r="G29" s="272"/>
      <c r="H29" s="199">
        <v>4200000</v>
      </c>
      <c r="I29" s="199">
        <v>11880</v>
      </c>
      <c r="J29" s="199">
        <v>0</v>
      </c>
      <c r="K29" s="199">
        <v>772554</v>
      </c>
      <c r="L29" s="199">
        <v>1733141</v>
      </c>
      <c r="M29" s="199">
        <v>-297937</v>
      </c>
      <c r="N29" s="199">
        <v>217675</v>
      </c>
      <c r="O29" s="199">
        <v>5929681</v>
      </c>
      <c r="P29" s="199">
        <v>-767901</v>
      </c>
      <c r="Q29" s="199">
        <v>-1883634</v>
      </c>
      <c r="R29" s="199">
        <v>51223691</v>
      </c>
      <c r="S29" s="199">
        <v>535568</v>
      </c>
      <c r="T29" s="199">
        <v>2681925</v>
      </c>
      <c r="U29" s="246">
        <v>64356643</v>
      </c>
      <c r="V29" s="31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2:44" s="276" customFormat="1" ht="15.75" customHeight="1">
      <c r="B30" s="575"/>
      <c r="C30" s="466"/>
      <c r="D30" s="465"/>
      <c r="E30" s="243"/>
      <c r="F30" s="463"/>
      <c r="G30" s="309"/>
      <c r="H30" s="310"/>
      <c r="I30" s="310"/>
      <c r="J30" s="310"/>
      <c r="K30" s="310"/>
      <c r="L30" s="310"/>
      <c r="M30" s="310"/>
      <c r="N30" s="310"/>
      <c r="O30" s="310"/>
      <c r="P30" s="311"/>
      <c r="Q30" s="311"/>
      <c r="R30" s="310"/>
      <c r="S30" s="310"/>
      <c r="T30" s="310"/>
      <c r="U30" s="312"/>
      <c r="V30" s="31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</row>
    <row r="31" spans="2:44" s="276" customFormat="1" ht="15.75" customHeight="1">
      <c r="B31" s="575"/>
      <c r="C31" s="466"/>
      <c r="D31" s="99"/>
      <c r="E31" s="132"/>
      <c r="F31" s="458" t="s">
        <v>0</v>
      </c>
      <c r="G31" s="147"/>
      <c r="H31" s="313"/>
      <c r="I31" s="313"/>
      <c r="J31" s="313"/>
      <c r="K31" s="313"/>
      <c r="L31" s="313"/>
      <c r="M31" s="313"/>
      <c r="N31" s="313"/>
      <c r="O31" s="313"/>
      <c r="P31" s="314"/>
      <c r="Q31" s="314"/>
      <c r="R31" s="313"/>
      <c r="S31" s="313"/>
      <c r="T31" s="313"/>
      <c r="U31" s="242"/>
      <c r="V31" s="31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</row>
    <row r="32" spans="2:44" ht="15.75" customHeight="1">
      <c r="B32" s="575"/>
      <c r="C32" s="307"/>
      <c r="D32" s="11"/>
      <c r="E32" s="271"/>
      <c r="F32" s="464" t="s">
        <v>773</v>
      </c>
      <c r="G32" s="272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246"/>
      <c r="V32" s="316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</row>
    <row r="33" spans="2:44" ht="15.75" customHeight="1">
      <c r="B33" s="575"/>
      <c r="C33" s="307"/>
      <c r="D33" s="11"/>
      <c r="E33" s="271" t="s">
        <v>11</v>
      </c>
      <c r="F33" s="460" t="s">
        <v>216</v>
      </c>
      <c r="G33" s="272"/>
      <c r="H33" s="199">
        <v>4200000</v>
      </c>
      <c r="I33" s="199">
        <v>11880</v>
      </c>
      <c r="J33" s="199">
        <v>0</v>
      </c>
      <c r="K33" s="199">
        <v>772554</v>
      </c>
      <c r="L33" s="199">
        <v>1719852</v>
      </c>
      <c r="M33" s="199">
        <v>-413401</v>
      </c>
      <c r="N33" s="199">
        <v>416477</v>
      </c>
      <c r="O33" s="199">
        <v>10797306</v>
      </c>
      <c r="P33" s="199">
        <v>490675</v>
      </c>
      <c r="Q33" s="199">
        <v>-3483153</v>
      </c>
      <c r="R33" s="199">
        <v>51319079</v>
      </c>
      <c r="S33" s="199">
        <v>14149990</v>
      </c>
      <c r="T33" s="199">
        <v>0</v>
      </c>
      <c r="U33" s="246">
        <v>79981259</v>
      </c>
      <c r="V33" s="316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</row>
    <row r="34" spans="2:44" s="276" customFormat="1" ht="15.75" customHeight="1">
      <c r="B34" s="575"/>
      <c r="C34" s="466"/>
      <c r="D34" s="11"/>
      <c r="E34" s="269" t="s">
        <v>16</v>
      </c>
      <c r="F34" s="459" t="s">
        <v>285</v>
      </c>
      <c r="G34" s="507" t="s">
        <v>655</v>
      </c>
      <c r="H34" s="199">
        <v>0</v>
      </c>
      <c r="I34" s="199">
        <v>0</v>
      </c>
      <c r="J34" s="199">
        <v>0</v>
      </c>
      <c r="K34" s="199">
        <v>0</v>
      </c>
      <c r="L34" s="199">
        <v>0</v>
      </c>
      <c r="M34" s="199">
        <v>0</v>
      </c>
      <c r="N34" s="199">
        <v>0</v>
      </c>
      <c r="O34" s="199">
        <v>0</v>
      </c>
      <c r="P34" s="199">
        <v>0</v>
      </c>
      <c r="Q34" s="199">
        <v>0</v>
      </c>
      <c r="R34" s="199">
        <v>0</v>
      </c>
      <c r="S34" s="199">
        <v>0</v>
      </c>
      <c r="T34" s="199">
        <v>0</v>
      </c>
      <c r="U34" s="246">
        <v>0</v>
      </c>
      <c r="V34" s="31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</row>
    <row r="35" spans="2:44" s="276" customFormat="1" ht="15.75" customHeight="1">
      <c r="B35" s="575"/>
      <c r="C35" s="466"/>
      <c r="D35" s="11"/>
      <c r="E35" s="98" t="s">
        <v>37</v>
      </c>
      <c r="F35" s="461" t="s">
        <v>552</v>
      </c>
      <c r="G35" s="510"/>
      <c r="H35" s="508">
        <v>0</v>
      </c>
      <c r="I35" s="508">
        <v>0</v>
      </c>
      <c r="J35" s="508">
        <v>0</v>
      </c>
      <c r="K35" s="508">
        <v>0</v>
      </c>
      <c r="L35" s="508">
        <v>0</v>
      </c>
      <c r="M35" s="508">
        <v>0</v>
      </c>
      <c r="N35" s="508">
        <v>0</v>
      </c>
      <c r="O35" s="508">
        <v>0</v>
      </c>
      <c r="P35" s="508">
        <v>0</v>
      </c>
      <c r="Q35" s="508">
        <v>0</v>
      </c>
      <c r="R35" s="508">
        <v>0</v>
      </c>
      <c r="S35" s="508">
        <v>0</v>
      </c>
      <c r="T35" s="508">
        <v>0</v>
      </c>
      <c r="U35" s="509">
        <v>0</v>
      </c>
      <c r="V35" s="31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</row>
    <row r="36" spans="2:44" s="276" customFormat="1" ht="15.75" customHeight="1">
      <c r="B36" s="575"/>
      <c r="C36" s="466"/>
      <c r="D36" s="11"/>
      <c r="E36" s="98" t="s">
        <v>38</v>
      </c>
      <c r="F36" s="461" t="s">
        <v>553</v>
      </c>
      <c r="G36" s="510"/>
      <c r="H36" s="508">
        <v>0</v>
      </c>
      <c r="I36" s="508">
        <v>0</v>
      </c>
      <c r="J36" s="508">
        <v>0</v>
      </c>
      <c r="K36" s="508">
        <v>0</v>
      </c>
      <c r="L36" s="508">
        <v>0</v>
      </c>
      <c r="M36" s="508">
        <v>0</v>
      </c>
      <c r="N36" s="508">
        <v>0</v>
      </c>
      <c r="O36" s="508">
        <v>0</v>
      </c>
      <c r="P36" s="508">
        <v>0</v>
      </c>
      <c r="Q36" s="508">
        <v>0</v>
      </c>
      <c r="R36" s="508">
        <v>0</v>
      </c>
      <c r="S36" s="508">
        <v>0</v>
      </c>
      <c r="T36" s="508">
        <v>0</v>
      </c>
      <c r="U36" s="509">
        <v>0</v>
      </c>
      <c r="V36" s="31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</row>
    <row r="37" spans="2:44" s="276" customFormat="1" ht="15.75" customHeight="1">
      <c r="B37" s="575"/>
      <c r="C37" s="466"/>
      <c r="D37" s="11"/>
      <c r="E37" s="271" t="s">
        <v>15</v>
      </c>
      <c r="F37" s="460" t="s">
        <v>211</v>
      </c>
      <c r="G37" s="277"/>
      <c r="H37" s="199">
        <v>4200000</v>
      </c>
      <c r="I37" s="199">
        <v>11880</v>
      </c>
      <c r="J37" s="199">
        <v>0</v>
      </c>
      <c r="K37" s="199">
        <v>772554</v>
      </c>
      <c r="L37" s="199">
        <v>1719852</v>
      </c>
      <c r="M37" s="199">
        <v>-413401</v>
      </c>
      <c r="N37" s="199">
        <v>416477</v>
      </c>
      <c r="O37" s="199">
        <v>10797306</v>
      </c>
      <c r="P37" s="199">
        <v>490675</v>
      </c>
      <c r="Q37" s="199">
        <v>-3483153</v>
      </c>
      <c r="R37" s="199">
        <v>51319079</v>
      </c>
      <c r="S37" s="199">
        <v>14149990</v>
      </c>
      <c r="T37" s="199">
        <v>0</v>
      </c>
      <c r="U37" s="246">
        <v>79981259</v>
      </c>
      <c r="V37" s="31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</row>
    <row r="38" spans="3:44" s="276" customFormat="1" ht="15.75" customHeight="1">
      <c r="C38" s="466"/>
      <c r="D38" s="8"/>
      <c r="E38" s="136" t="s">
        <v>14</v>
      </c>
      <c r="F38" s="462" t="s">
        <v>554</v>
      </c>
      <c r="G38" s="507"/>
      <c r="H38" s="512">
        <v>0</v>
      </c>
      <c r="I38" s="512">
        <v>0</v>
      </c>
      <c r="J38" s="512">
        <v>0</v>
      </c>
      <c r="K38" s="512">
        <v>0</v>
      </c>
      <c r="L38" s="512">
        <v>1182833</v>
      </c>
      <c r="M38" s="512">
        <v>0</v>
      </c>
      <c r="N38" s="512">
        <v>-74777</v>
      </c>
      <c r="O38" s="512">
        <v>1262051</v>
      </c>
      <c r="P38" s="512">
        <v>7583297</v>
      </c>
      <c r="Q38" s="512">
        <v>-150012</v>
      </c>
      <c r="R38" s="512">
        <v>13283</v>
      </c>
      <c r="S38" s="512">
        <v>-13283</v>
      </c>
      <c r="T38" s="512">
        <v>8209673</v>
      </c>
      <c r="U38" s="513">
        <v>18013065</v>
      </c>
      <c r="V38" s="31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</row>
    <row r="39" spans="3:44" s="276" customFormat="1" ht="15.75" customHeight="1">
      <c r="C39" s="466"/>
      <c r="D39" s="8"/>
      <c r="E39" s="136" t="s">
        <v>13</v>
      </c>
      <c r="F39" s="462" t="s">
        <v>555</v>
      </c>
      <c r="G39" s="507"/>
      <c r="H39" s="512">
        <v>0</v>
      </c>
      <c r="I39" s="512">
        <v>0</v>
      </c>
      <c r="J39" s="512">
        <v>0</v>
      </c>
      <c r="K39" s="512">
        <v>0</v>
      </c>
      <c r="L39" s="512">
        <v>0</v>
      </c>
      <c r="M39" s="512">
        <v>0</v>
      </c>
      <c r="N39" s="512">
        <v>0</v>
      </c>
      <c r="O39" s="512">
        <v>0</v>
      </c>
      <c r="P39" s="512">
        <v>0</v>
      </c>
      <c r="Q39" s="512">
        <v>0</v>
      </c>
      <c r="R39" s="512">
        <v>0</v>
      </c>
      <c r="S39" s="512">
        <v>0</v>
      </c>
      <c r="T39" s="512">
        <v>0</v>
      </c>
      <c r="U39" s="513">
        <v>0</v>
      </c>
      <c r="V39" s="31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</row>
    <row r="40" spans="3:44" s="276" customFormat="1" ht="15.75" customHeight="1">
      <c r="C40" s="466"/>
      <c r="D40" s="11"/>
      <c r="E40" s="269" t="s">
        <v>18</v>
      </c>
      <c r="F40" s="459" t="s">
        <v>556</v>
      </c>
      <c r="G40" s="272"/>
      <c r="H40" s="199">
        <v>0</v>
      </c>
      <c r="I40" s="199">
        <v>0</v>
      </c>
      <c r="J40" s="199">
        <v>0</v>
      </c>
      <c r="K40" s="199">
        <v>0</v>
      </c>
      <c r="L40" s="199">
        <v>0</v>
      </c>
      <c r="M40" s="199">
        <v>0</v>
      </c>
      <c r="N40" s="199">
        <v>0</v>
      </c>
      <c r="O40" s="199">
        <v>0</v>
      </c>
      <c r="P40" s="199">
        <v>0</v>
      </c>
      <c r="Q40" s="199">
        <v>0</v>
      </c>
      <c r="R40" s="199">
        <v>0</v>
      </c>
      <c r="S40" s="199">
        <v>0</v>
      </c>
      <c r="T40" s="199">
        <v>0</v>
      </c>
      <c r="U40" s="246">
        <v>0</v>
      </c>
      <c r="V40" s="31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</row>
    <row r="41" spans="3:44" ht="15.75" customHeight="1">
      <c r="C41" s="307"/>
      <c r="D41" s="11"/>
      <c r="E41" s="269" t="s">
        <v>17</v>
      </c>
      <c r="F41" s="459" t="s">
        <v>215</v>
      </c>
      <c r="G41" s="272"/>
      <c r="H41" s="199">
        <v>0</v>
      </c>
      <c r="I41" s="199">
        <v>0</v>
      </c>
      <c r="J41" s="199">
        <v>0</v>
      </c>
      <c r="K41" s="199">
        <v>0</v>
      </c>
      <c r="L41" s="199">
        <v>0</v>
      </c>
      <c r="M41" s="199">
        <v>0</v>
      </c>
      <c r="N41" s="199">
        <v>0</v>
      </c>
      <c r="O41" s="199">
        <v>0</v>
      </c>
      <c r="P41" s="199">
        <v>0</v>
      </c>
      <c r="Q41" s="199">
        <v>0</v>
      </c>
      <c r="R41" s="199">
        <v>0</v>
      </c>
      <c r="S41" s="199">
        <v>0</v>
      </c>
      <c r="T41" s="199">
        <v>0</v>
      </c>
      <c r="U41" s="246">
        <v>0</v>
      </c>
      <c r="V41" s="316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</row>
    <row r="42" spans="3:44" ht="15.75" customHeight="1">
      <c r="C42" s="307"/>
      <c r="D42" s="11"/>
      <c r="E42" s="271" t="s">
        <v>19</v>
      </c>
      <c r="F42" s="460" t="s">
        <v>557</v>
      </c>
      <c r="G42" s="277"/>
      <c r="H42" s="199">
        <v>0</v>
      </c>
      <c r="I42" s="199">
        <v>0</v>
      </c>
      <c r="J42" s="199">
        <v>0</v>
      </c>
      <c r="K42" s="199">
        <v>0</v>
      </c>
      <c r="L42" s="199">
        <v>0</v>
      </c>
      <c r="M42" s="199">
        <v>0</v>
      </c>
      <c r="N42" s="199">
        <v>0</v>
      </c>
      <c r="O42" s="199">
        <v>0</v>
      </c>
      <c r="P42" s="199">
        <v>0</v>
      </c>
      <c r="Q42" s="199">
        <v>0</v>
      </c>
      <c r="R42" s="199">
        <v>0</v>
      </c>
      <c r="S42" s="199">
        <v>0</v>
      </c>
      <c r="T42" s="199">
        <v>0</v>
      </c>
      <c r="U42" s="246">
        <v>0</v>
      </c>
      <c r="V42" s="316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</row>
    <row r="43" spans="3:44" ht="15.75" customHeight="1">
      <c r="C43" s="307"/>
      <c r="D43" s="11"/>
      <c r="E43" s="271" t="s">
        <v>20</v>
      </c>
      <c r="F43" s="460" t="s">
        <v>558</v>
      </c>
      <c r="G43" s="272"/>
      <c r="H43" s="199">
        <v>0</v>
      </c>
      <c r="I43" s="199">
        <v>0</v>
      </c>
      <c r="J43" s="199">
        <v>0</v>
      </c>
      <c r="K43" s="199">
        <v>0</v>
      </c>
      <c r="L43" s="199">
        <v>0</v>
      </c>
      <c r="M43" s="199">
        <v>0</v>
      </c>
      <c r="N43" s="199">
        <v>0</v>
      </c>
      <c r="O43" s="199">
        <v>0</v>
      </c>
      <c r="P43" s="199">
        <v>0</v>
      </c>
      <c r="Q43" s="199">
        <v>0</v>
      </c>
      <c r="R43" s="199">
        <v>0</v>
      </c>
      <c r="S43" s="199">
        <v>0</v>
      </c>
      <c r="T43" s="199">
        <v>0</v>
      </c>
      <c r="U43" s="246">
        <v>0</v>
      </c>
      <c r="V43" s="316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</row>
    <row r="44" spans="3:44" ht="15.75" customHeight="1">
      <c r="C44" s="307"/>
      <c r="D44" s="11"/>
      <c r="E44" s="271" t="s">
        <v>21</v>
      </c>
      <c r="F44" s="460" t="s">
        <v>559</v>
      </c>
      <c r="G44" s="272"/>
      <c r="H44" s="199">
        <v>0</v>
      </c>
      <c r="I44" s="199">
        <v>0</v>
      </c>
      <c r="J44" s="199">
        <v>0</v>
      </c>
      <c r="K44" s="199">
        <v>0</v>
      </c>
      <c r="L44" s="199">
        <v>0</v>
      </c>
      <c r="M44" s="199">
        <v>0</v>
      </c>
      <c r="N44" s="199">
        <v>0</v>
      </c>
      <c r="O44" s="199">
        <v>0</v>
      </c>
      <c r="P44" s="199">
        <v>0</v>
      </c>
      <c r="Q44" s="199">
        <v>0</v>
      </c>
      <c r="R44" s="199">
        <v>24136</v>
      </c>
      <c r="S44" s="199">
        <v>0</v>
      </c>
      <c r="T44" s="199">
        <v>0</v>
      </c>
      <c r="U44" s="246">
        <v>24136</v>
      </c>
      <c r="V44" s="317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</row>
    <row r="45" spans="3:44" s="276" customFormat="1" ht="15.75" customHeight="1">
      <c r="C45" s="466"/>
      <c r="D45" s="11"/>
      <c r="E45" s="271" t="s">
        <v>22</v>
      </c>
      <c r="F45" s="460" t="s">
        <v>212</v>
      </c>
      <c r="G45" s="272"/>
      <c r="H45" s="199">
        <v>0</v>
      </c>
      <c r="I45" s="199">
        <v>0</v>
      </c>
      <c r="J45" s="199">
        <v>0</v>
      </c>
      <c r="K45" s="199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11765975</v>
      </c>
      <c r="S45" s="199">
        <v>-13073306</v>
      </c>
      <c r="T45" s="199">
        <v>0</v>
      </c>
      <c r="U45" s="246">
        <v>-1307331</v>
      </c>
      <c r="V45" s="318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</row>
    <row r="46" spans="3:44" ht="15.75" customHeight="1">
      <c r="C46" s="307"/>
      <c r="D46" s="11"/>
      <c r="E46" s="98" t="s">
        <v>560</v>
      </c>
      <c r="F46" s="461" t="s">
        <v>213</v>
      </c>
      <c r="G46" s="148"/>
      <c r="H46" s="508">
        <v>0</v>
      </c>
      <c r="I46" s="508">
        <v>0</v>
      </c>
      <c r="J46" s="508">
        <v>0</v>
      </c>
      <c r="K46" s="508">
        <v>0</v>
      </c>
      <c r="L46" s="508">
        <v>0</v>
      </c>
      <c r="M46" s="508">
        <v>0</v>
      </c>
      <c r="N46" s="508">
        <v>0</v>
      </c>
      <c r="O46" s="508">
        <v>0</v>
      </c>
      <c r="P46" s="508">
        <v>0</v>
      </c>
      <c r="Q46" s="508">
        <v>0</v>
      </c>
      <c r="R46" s="508">
        <v>0</v>
      </c>
      <c r="S46" s="508">
        <v>-1307331</v>
      </c>
      <c r="T46" s="508">
        <v>0</v>
      </c>
      <c r="U46" s="509">
        <v>-1307331</v>
      </c>
      <c r="V46" s="317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</row>
    <row r="47" spans="3:46" ht="15.75" customHeight="1">
      <c r="C47" s="307"/>
      <c r="D47" s="11"/>
      <c r="E47" s="98" t="s">
        <v>561</v>
      </c>
      <c r="F47" s="461" t="s">
        <v>214</v>
      </c>
      <c r="G47" s="148"/>
      <c r="H47" s="508">
        <v>0</v>
      </c>
      <c r="I47" s="508">
        <v>0</v>
      </c>
      <c r="J47" s="508">
        <v>0</v>
      </c>
      <c r="K47" s="508">
        <v>0</v>
      </c>
      <c r="L47" s="508">
        <v>0</v>
      </c>
      <c r="M47" s="508">
        <v>0</v>
      </c>
      <c r="N47" s="508">
        <v>0</v>
      </c>
      <c r="O47" s="508">
        <v>0</v>
      </c>
      <c r="P47" s="508">
        <v>0</v>
      </c>
      <c r="Q47" s="508">
        <v>0</v>
      </c>
      <c r="R47" s="508">
        <v>11708768</v>
      </c>
      <c r="S47" s="508">
        <v>-11708768</v>
      </c>
      <c r="T47" s="508">
        <v>0</v>
      </c>
      <c r="U47" s="509">
        <v>0</v>
      </c>
      <c r="V47" s="319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</row>
    <row r="48" spans="3:46" ht="15.75" customHeight="1">
      <c r="C48" s="307"/>
      <c r="D48" s="99"/>
      <c r="E48" s="98" t="s">
        <v>562</v>
      </c>
      <c r="F48" s="461" t="s">
        <v>209</v>
      </c>
      <c r="G48" s="148"/>
      <c r="H48" s="199">
        <v>0</v>
      </c>
      <c r="I48" s="201">
        <v>0</v>
      </c>
      <c r="J48" s="201">
        <v>0</v>
      </c>
      <c r="K48" s="201">
        <v>0</v>
      </c>
      <c r="L48" s="201">
        <v>0</v>
      </c>
      <c r="M48" s="201">
        <v>0</v>
      </c>
      <c r="N48" s="201">
        <v>0</v>
      </c>
      <c r="O48" s="201">
        <v>0</v>
      </c>
      <c r="P48" s="201">
        <v>0</v>
      </c>
      <c r="Q48" s="201">
        <v>0</v>
      </c>
      <c r="R48" s="201">
        <v>57207</v>
      </c>
      <c r="S48" s="201">
        <v>-57207</v>
      </c>
      <c r="T48" s="201">
        <v>0</v>
      </c>
      <c r="U48" s="244">
        <v>0</v>
      </c>
      <c r="V48" s="319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</row>
    <row r="49" spans="3:46" s="276" customFormat="1" ht="15.75" customHeight="1">
      <c r="C49" s="466"/>
      <c r="D49" s="99"/>
      <c r="E49" s="98"/>
      <c r="F49" s="461"/>
      <c r="G49" s="148"/>
      <c r="H49" s="199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44"/>
      <c r="V49" s="31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</row>
    <row r="50" spans="3:46" s="276" customFormat="1" ht="15.75" customHeight="1">
      <c r="C50" s="466"/>
      <c r="D50" s="279"/>
      <c r="E50" s="280"/>
      <c r="F50" s="467" t="s">
        <v>563</v>
      </c>
      <c r="G50" s="468"/>
      <c r="H50" s="254">
        <v>4200000</v>
      </c>
      <c r="I50" s="254">
        <v>11880</v>
      </c>
      <c r="J50" s="254">
        <v>0</v>
      </c>
      <c r="K50" s="254">
        <v>772554</v>
      </c>
      <c r="L50" s="254">
        <v>2902685</v>
      </c>
      <c r="M50" s="254">
        <v>-413401</v>
      </c>
      <c r="N50" s="254">
        <v>341700</v>
      </c>
      <c r="O50" s="254">
        <v>12059357</v>
      </c>
      <c r="P50" s="254">
        <v>8073972</v>
      </c>
      <c r="Q50" s="254">
        <v>-3633165</v>
      </c>
      <c r="R50" s="254">
        <v>63122473</v>
      </c>
      <c r="S50" s="254">
        <v>1063401</v>
      </c>
      <c r="T50" s="254">
        <v>8209673</v>
      </c>
      <c r="U50" s="469">
        <v>96711129</v>
      </c>
      <c r="V50" s="31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</row>
    <row r="51" spans="5:46" ht="20.25" customHeight="1">
      <c r="E51" s="149"/>
      <c r="F51" s="101"/>
      <c r="G51" s="101"/>
      <c r="H51" s="101"/>
      <c r="I51" s="101"/>
      <c r="J51" s="101"/>
      <c r="K51" s="101"/>
      <c r="L51" s="101"/>
      <c r="N51" s="101"/>
      <c r="O51" s="101"/>
      <c r="P51" s="99"/>
      <c r="Q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</row>
    <row r="52" spans="4:46" ht="20.25" customHeight="1">
      <c r="D52" s="101"/>
      <c r="E52" s="149"/>
      <c r="G52" s="101"/>
      <c r="H52" s="101"/>
      <c r="I52" s="101"/>
      <c r="J52" s="101"/>
      <c r="K52" s="101"/>
      <c r="L52" s="101"/>
      <c r="N52" s="101"/>
      <c r="O52" s="101"/>
      <c r="P52" s="99"/>
      <c r="Q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</row>
    <row r="53" spans="5:46" ht="20.25" customHeight="1">
      <c r="E53" s="149"/>
      <c r="F53" s="101"/>
      <c r="G53" s="101"/>
      <c r="H53" s="101"/>
      <c r="I53" s="101"/>
      <c r="J53" s="101"/>
      <c r="K53" s="101"/>
      <c r="L53" s="101"/>
      <c r="N53" s="101"/>
      <c r="O53" s="101"/>
      <c r="P53" s="99"/>
      <c r="Q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</row>
    <row r="54" spans="5:46" ht="20.25" customHeight="1">
      <c r="E54" s="149"/>
      <c r="F54" s="101"/>
      <c r="G54" s="101"/>
      <c r="H54" s="101"/>
      <c r="I54" s="101"/>
      <c r="J54" s="101"/>
      <c r="K54" s="101"/>
      <c r="L54" s="101"/>
      <c r="N54" s="101"/>
      <c r="O54" s="101"/>
      <c r="P54" s="99"/>
      <c r="Q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</row>
    <row r="55" spans="5:46" ht="20.25" customHeight="1">
      <c r="E55" s="149"/>
      <c r="F55" s="101"/>
      <c r="G55" s="101"/>
      <c r="H55" s="101"/>
      <c r="I55" s="101"/>
      <c r="J55" s="101"/>
      <c r="K55" s="101"/>
      <c r="L55" s="101"/>
      <c r="N55" s="101"/>
      <c r="O55" s="101"/>
      <c r="P55" s="99"/>
      <c r="Q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</row>
    <row r="56" spans="5:46" ht="20.25" customHeight="1">
      <c r="E56" s="149"/>
      <c r="F56" s="101"/>
      <c r="G56" s="101"/>
      <c r="H56" s="101"/>
      <c r="I56" s="101"/>
      <c r="J56" s="101"/>
      <c r="K56" s="101"/>
      <c r="L56" s="101"/>
      <c r="N56" s="101"/>
      <c r="O56" s="101"/>
      <c r="P56" s="99"/>
      <c r="Q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</row>
    <row r="57" spans="5:46" ht="20.25" customHeight="1">
      <c r="E57" s="149"/>
      <c r="F57" s="101"/>
      <c r="G57" s="101"/>
      <c r="H57" s="101"/>
      <c r="I57" s="101"/>
      <c r="J57" s="101"/>
      <c r="K57" s="101"/>
      <c r="L57" s="101"/>
      <c r="N57" s="101"/>
      <c r="O57" s="101"/>
      <c r="P57" s="99"/>
      <c r="Q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</row>
    <row r="58" spans="5:46" ht="20.25" customHeight="1">
      <c r="E58" s="149"/>
      <c r="F58" s="101"/>
      <c r="G58" s="101"/>
      <c r="H58" s="101"/>
      <c r="I58" s="101"/>
      <c r="J58" s="101"/>
      <c r="K58" s="101"/>
      <c r="L58" s="101"/>
      <c r="N58" s="101"/>
      <c r="O58" s="101"/>
      <c r="P58" s="99"/>
      <c r="Q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</row>
    <row r="59" spans="5:46" ht="20.25" customHeight="1">
      <c r="E59" s="149"/>
      <c r="F59" s="101"/>
      <c r="G59" s="101"/>
      <c r="H59" s="101"/>
      <c r="I59" s="101"/>
      <c r="J59" s="101"/>
      <c r="K59" s="101"/>
      <c r="L59" s="101"/>
      <c r="N59" s="101"/>
      <c r="O59" s="101"/>
      <c r="P59" s="99"/>
      <c r="Q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</row>
    <row r="60" spans="5:46" ht="20.25" customHeight="1">
      <c r="E60" s="149"/>
      <c r="F60" s="101"/>
      <c r="G60" s="101"/>
      <c r="H60" s="101"/>
      <c r="I60" s="101"/>
      <c r="J60" s="101"/>
      <c r="K60" s="101"/>
      <c r="L60" s="101"/>
      <c r="N60" s="101"/>
      <c r="O60" s="101"/>
      <c r="P60" s="99"/>
      <c r="Q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</row>
    <row r="61" spans="5:46" ht="20.25" customHeight="1">
      <c r="E61" s="149"/>
      <c r="F61" s="101"/>
      <c r="G61" s="101"/>
      <c r="H61" s="101"/>
      <c r="I61" s="101"/>
      <c r="J61" s="101"/>
      <c r="K61" s="101"/>
      <c r="L61" s="101"/>
      <c r="N61" s="101"/>
      <c r="O61" s="101"/>
      <c r="P61" s="99"/>
      <c r="Q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</row>
    <row r="62" spans="5:46" ht="20.25" customHeight="1">
      <c r="E62" s="149"/>
      <c r="F62" s="101"/>
      <c r="G62" s="101"/>
      <c r="H62" s="101"/>
      <c r="I62" s="101"/>
      <c r="J62" s="101"/>
      <c r="K62" s="101"/>
      <c r="L62" s="101"/>
      <c r="N62" s="101"/>
      <c r="O62" s="101"/>
      <c r="P62" s="99"/>
      <c r="Q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</row>
    <row r="63" spans="5:46" ht="20.25" customHeight="1">
      <c r="E63" s="149"/>
      <c r="F63" s="101"/>
      <c r="G63" s="101"/>
      <c r="H63" s="101"/>
      <c r="I63" s="101"/>
      <c r="J63" s="101"/>
      <c r="K63" s="101"/>
      <c r="L63" s="101"/>
      <c r="N63" s="101"/>
      <c r="O63" s="101"/>
      <c r="P63" s="99"/>
      <c r="Q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</row>
    <row r="64" spans="5:46" ht="20.25" customHeight="1">
      <c r="E64" s="149"/>
      <c r="F64" s="101"/>
      <c r="G64" s="101"/>
      <c r="H64" s="101"/>
      <c r="I64" s="101"/>
      <c r="J64" s="101"/>
      <c r="K64" s="101"/>
      <c r="L64" s="101"/>
      <c r="N64" s="101"/>
      <c r="O64" s="101"/>
      <c r="P64" s="99"/>
      <c r="Q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</row>
    <row r="65" spans="5:46" ht="20.25" customHeight="1">
      <c r="E65" s="149"/>
      <c r="F65" s="101"/>
      <c r="G65" s="101"/>
      <c r="H65" s="101"/>
      <c r="I65" s="101"/>
      <c r="J65" s="101"/>
      <c r="K65" s="101"/>
      <c r="L65" s="101"/>
      <c r="N65" s="101"/>
      <c r="O65" s="101"/>
      <c r="P65" s="99"/>
      <c r="Q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</row>
    <row r="66" spans="5:46" ht="20.25" customHeight="1">
      <c r="E66" s="149"/>
      <c r="F66" s="101"/>
      <c r="G66" s="101"/>
      <c r="H66" s="101"/>
      <c r="I66" s="101"/>
      <c r="J66" s="101"/>
      <c r="K66" s="101"/>
      <c r="L66" s="101"/>
      <c r="N66" s="101"/>
      <c r="O66" s="101"/>
      <c r="P66" s="99"/>
      <c r="Q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</row>
    <row r="67" spans="5:46" ht="20.25" customHeight="1">
      <c r="E67" s="149"/>
      <c r="F67" s="101"/>
      <c r="G67" s="101"/>
      <c r="H67" s="101"/>
      <c r="I67" s="101"/>
      <c r="J67" s="101"/>
      <c r="K67" s="101"/>
      <c r="L67" s="101"/>
      <c r="N67" s="101"/>
      <c r="O67" s="101"/>
      <c r="P67" s="99"/>
      <c r="Q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</row>
    <row r="68" spans="5:7" ht="20.25" customHeight="1">
      <c r="E68" s="149"/>
      <c r="F68" s="101"/>
      <c r="G68" s="101"/>
    </row>
    <row r="69" spans="5:7" ht="20.25" customHeight="1">
      <c r="E69" s="149"/>
      <c r="F69" s="101"/>
      <c r="G69" s="101"/>
    </row>
    <row r="70" spans="5:7" ht="20.25" customHeight="1">
      <c r="E70" s="149"/>
      <c r="F70" s="101"/>
      <c r="G70" s="101"/>
    </row>
    <row r="71" spans="5:7" ht="20.25" customHeight="1">
      <c r="E71" s="149"/>
      <c r="F71" s="101"/>
      <c r="G71" s="101"/>
    </row>
    <row r="72" spans="5:7" ht="20.25" customHeight="1">
      <c r="E72" s="149"/>
      <c r="F72" s="101"/>
      <c r="G72" s="101"/>
    </row>
    <row r="73" spans="5:7" ht="20.25" customHeight="1">
      <c r="E73" s="149"/>
      <c r="F73" s="101"/>
      <c r="G73" s="101"/>
    </row>
    <row r="74" spans="5:7" ht="20.25" customHeight="1">
      <c r="E74" s="149"/>
      <c r="F74" s="101"/>
      <c r="G74" s="101"/>
    </row>
    <row r="75" spans="5:7" ht="20.25" customHeight="1">
      <c r="E75" s="149"/>
      <c r="F75" s="101"/>
      <c r="G75" s="101"/>
    </row>
    <row r="76" spans="5:7" ht="20.25" customHeight="1">
      <c r="E76" s="149"/>
      <c r="F76" s="101"/>
      <c r="G76" s="101"/>
    </row>
    <row r="77" spans="5:7" ht="20.25" customHeight="1">
      <c r="E77" s="149"/>
      <c r="F77" s="101"/>
      <c r="G77" s="101"/>
    </row>
    <row r="78" spans="5:7" ht="20.25" customHeight="1">
      <c r="E78" s="149"/>
      <c r="F78" s="101"/>
      <c r="G78" s="101"/>
    </row>
  </sheetData>
  <sheetProtection/>
  <mergeCells count="22">
    <mergeCell ref="Q7:Q8"/>
    <mergeCell ref="R7:R8"/>
    <mergeCell ref="T7:T8"/>
    <mergeCell ref="J7:J8"/>
    <mergeCell ref="M7:M8"/>
    <mergeCell ref="N7:N8"/>
    <mergeCell ref="B1:B37"/>
    <mergeCell ref="F6:F8"/>
    <mergeCell ref="F1:M1"/>
    <mergeCell ref="F4:H4"/>
    <mergeCell ref="D2:U2"/>
    <mergeCell ref="S7:S8"/>
    <mergeCell ref="O7:O8"/>
    <mergeCell ref="P7:P8"/>
    <mergeCell ref="K7:K8"/>
    <mergeCell ref="L7:L8"/>
    <mergeCell ref="D3:U3"/>
    <mergeCell ref="L6:N6"/>
    <mergeCell ref="O6:Q6"/>
    <mergeCell ref="H7:H8"/>
    <mergeCell ref="I7:I8"/>
    <mergeCell ref="U7:U8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42" r:id="rId1"/>
  <headerFooter differentOddEven="1" differentFirst="1" alignWithMargins="0">
    <oddFooter>&amp;L </oddFooter>
    <evenFooter>&amp;L?</evenFooter>
    <firstFooter>&amp;L?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showGridLines="0" tabSelected="1" zoomScale="70" zoomScaleNormal="70" zoomScalePageLayoutView="0" workbookViewId="0" topLeftCell="A1">
      <pane ySplit="8" topLeftCell="A9" activePane="bottomLeft" state="frozen"/>
      <selection pane="topLeft" activeCell="E7" sqref="E7"/>
      <selection pane="bottomLeft" activeCell="E12" sqref="E12:E70"/>
    </sheetView>
  </sheetViews>
  <sheetFormatPr defaultColWidth="9.140625" defaultRowHeight="12.75"/>
  <cols>
    <col min="1" max="1" width="2.57421875" style="109" customWidth="1"/>
    <col min="2" max="2" width="9.140625" style="109" customWidth="1"/>
    <col min="3" max="3" width="96.57421875" style="109" customWidth="1"/>
    <col min="4" max="4" width="9.140625" style="109" customWidth="1"/>
    <col min="5" max="6" width="20.57421875" style="109" customWidth="1"/>
    <col min="7" max="16384" width="9.140625" style="109" customWidth="1"/>
  </cols>
  <sheetData>
    <row r="1" spans="1:10" ht="12.75" customHeight="1">
      <c r="A1" s="102"/>
      <c r="B1" s="103"/>
      <c r="C1" s="104"/>
      <c r="D1" s="105"/>
      <c r="E1" s="106"/>
      <c r="F1" s="107"/>
      <c r="G1" s="108"/>
      <c r="H1" s="108"/>
      <c r="I1" s="108"/>
      <c r="J1" s="108"/>
    </row>
    <row r="2" spans="1:10" s="261" customFormat="1" ht="30" customHeight="1">
      <c r="A2" s="587" t="s">
        <v>386</v>
      </c>
      <c r="B2" s="588"/>
      <c r="C2" s="588"/>
      <c r="D2" s="588"/>
      <c r="E2" s="588"/>
      <c r="F2" s="589"/>
      <c r="G2" s="267"/>
      <c r="H2" s="267"/>
      <c r="I2" s="267"/>
      <c r="J2" s="267"/>
    </row>
    <row r="3" spans="1:10" s="261" customFormat="1" ht="30" customHeight="1">
      <c r="A3" s="590" t="s">
        <v>769</v>
      </c>
      <c r="B3" s="591"/>
      <c r="C3" s="591"/>
      <c r="D3" s="591"/>
      <c r="E3" s="591"/>
      <c r="F3" s="592"/>
      <c r="G3" s="267"/>
      <c r="H3" s="267"/>
      <c r="I3" s="267"/>
      <c r="J3" s="267"/>
    </row>
    <row r="4" spans="1:10" ht="12.75" customHeight="1">
      <c r="A4" s="110"/>
      <c r="B4" s="111"/>
      <c r="C4" s="302"/>
      <c r="D4" s="303"/>
      <c r="E4" s="112"/>
      <c r="F4" s="113"/>
      <c r="G4" s="108"/>
      <c r="H4" s="108"/>
      <c r="I4" s="108"/>
      <c r="J4" s="108"/>
    </row>
    <row r="5" spans="1:10" ht="18.75" customHeight="1">
      <c r="A5" s="114"/>
      <c r="B5" s="108"/>
      <c r="C5" s="115"/>
      <c r="D5" s="234"/>
      <c r="E5" s="585" t="s">
        <v>389</v>
      </c>
      <c r="F5" s="586"/>
      <c r="G5" s="108"/>
      <c r="H5" s="108"/>
      <c r="I5" s="108"/>
      <c r="J5" s="108"/>
    </row>
    <row r="6" spans="1:6" ht="15">
      <c r="A6" s="87"/>
      <c r="B6" s="8"/>
      <c r="C6" s="329"/>
      <c r="D6" s="328"/>
      <c r="E6" s="235" t="s">
        <v>0</v>
      </c>
      <c r="F6" s="236" t="s">
        <v>1</v>
      </c>
    </row>
    <row r="7" spans="1:6" ht="15">
      <c r="A7" s="87"/>
      <c r="B7" s="8"/>
      <c r="C7" s="329"/>
      <c r="D7" s="281"/>
      <c r="E7" s="331">
        <v>44562</v>
      </c>
      <c r="F7" s="332">
        <v>44197</v>
      </c>
    </row>
    <row r="8" spans="1:6" ht="15.75" customHeight="1">
      <c r="A8" s="88"/>
      <c r="B8" s="50"/>
      <c r="C8" s="330"/>
      <c r="D8" s="301" t="s">
        <v>69</v>
      </c>
      <c r="E8" s="257">
        <f>+v!E8</f>
        <v>44651</v>
      </c>
      <c r="F8" s="258">
        <v>44286</v>
      </c>
    </row>
    <row r="9" spans="1:6" ht="18.75" customHeight="1">
      <c r="A9" s="87"/>
      <c r="B9" s="8"/>
      <c r="C9" s="117"/>
      <c r="D9" s="118"/>
      <c r="E9" s="160"/>
      <c r="F9" s="367"/>
    </row>
    <row r="10" spans="1:6" ht="18">
      <c r="A10" s="87"/>
      <c r="B10" s="152" t="s">
        <v>217</v>
      </c>
      <c r="C10" s="116" t="s">
        <v>573</v>
      </c>
      <c r="D10" s="120"/>
      <c r="E10" s="161"/>
      <c r="F10" s="368"/>
    </row>
    <row r="11" spans="1:6" ht="12.75" customHeight="1">
      <c r="A11" s="87"/>
      <c r="B11" s="119"/>
      <c r="C11" s="116"/>
      <c r="D11" s="120"/>
      <c r="E11" s="161"/>
      <c r="F11" s="368"/>
    </row>
    <row r="12" spans="1:7" s="34" customFormat="1" ht="17.25">
      <c r="A12" s="273"/>
      <c r="B12" s="153" t="s">
        <v>34</v>
      </c>
      <c r="C12" s="116" t="s">
        <v>574</v>
      </c>
      <c r="D12" s="281"/>
      <c r="E12" s="484">
        <v>19435793</v>
      </c>
      <c r="F12" s="484">
        <v>-5912579</v>
      </c>
      <c r="G12" s="109"/>
    </row>
    <row r="13" spans="1:6" ht="12.75" customHeight="1">
      <c r="A13" s="87"/>
      <c r="B13" s="121"/>
      <c r="C13" s="122"/>
      <c r="D13" s="120"/>
      <c r="E13" s="355"/>
      <c r="F13" s="356"/>
    </row>
    <row r="14" spans="1:6" ht="18">
      <c r="A14" s="87"/>
      <c r="B14" s="96" t="s">
        <v>52</v>
      </c>
      <c r="C14" s="77" t="s">
        <v>218</v>
      </c>
      <c r="D14" s="120"/>
      <c r="E14" s="355">
        <v>20342999</v>
      </c>
      <c r="F14" s="356">
        <v>9504606</v>
      </c>
    </row>
    <row r="15" spans="1:6" ht="18">
      <c r="A15" s="87"/>
      <c r="B15" s="96" t="s">
        <v>53</v>
      </c>
      <c r="C15" s="77" t="s">
        <v>219</v>
      </c>
      <c r="D15" s="120"/>
      <c r="E15" s="366">
        <v>-6731051</v>
      </c>
      <c r="F15" s="369">
        <v>-4536573</v>
      </c>
    </row>
    <row r="16" spans="1:6" ht="18">
      <c r="A16" s="87"/>
      <c r="B16" s="96" t="s">
        <v>54</v>
      </c>
      <c r="C16" s="77" t="s">
        <v>220</v>
      </c>
      <c r="D16" s="120"/>
      <c r="E16" s="366">
        <v>1634</v>
      </c>
      <c r="F16" s="356">
        <v>1046</v>
      </c>
    </row>
    <row r="17" spans="1:6" ht="18">
      <c r="A17" s="87"/>
      <c r="B17" s="96" t="s">
        <v>55</v>
      </c>
      <c r="C17" s="77" t="s">
        <v>32</v>
      </c>
      <c r="D17" s="120"/>
      <c r="E17" s="355">
        <v>4040142</v>
      </c>
      <c r="F17" s="356">
        <v>2365619</v>
      </c>
    </row>
    <row r="18" spans="1:6" ht="18">
      <c r="A18" s="87"/>
      <c r="B18" s="96" t="s">
        <v>221</v>
      </c>
      <c r="C18" s="77" t="s">
        <v>222</v>
      </c>
      <c r="D18" s="120"/>
      <c r="E18" s="355">
        <v>3808038</v>
      </c>
      <c r="F18" s="356">
        <v>2930829</v>
      </c>
    </row>
    <row r="19" spans="1:6" ht="18">
      <c r="A19" s="87"/>
      <c r="B19" s="96" t="s">
        <v>224</v>
      </c>
      <c r="C19" s="77" t="s">
        <v>223</v>
      </c>
      <c r="D19" s="120"/>
      <c r="E19" s="355">
        <v>200926</v>
      </c>
      <c r="F19" s="356">
        <v>209519</v>
      </c>
    </row>
    <row r="20" spans="1:6" ht="18">
      <c r="A20" s="87"/>
      <c r="B20" s="96" t="s">
        <v>226</v>
      </c>
      <c r="C20" s="77" t="s">
        <v>225</v>
      </c>
      <c r="D20" s="120"/>
      <c r="E20" s="366">
        <v>-3762747</v>
      </c>
      <c r="F20" s="369">
        <v>-2332642</v>
      </c>
    </row>
    <row r="21" spans="1:6" ht="18">
      <c r="A21" s="87"/>
      <c r="B21" s="96" t="s">
        <v>228</v>
      </c>
      <c r="C21" s="77" t="s">
        <v>227</v>
      </c>
      <c r="D21" s="120"/>
      <c r="E21" s="366">
        <v>-2106812</v>
      </c>
      <c r="F21" s="369">
        <v>-1697723</v>
      </c>
    </row>
    <row r="22" spans="1:6" ht="18">
      <c r="A22" s="87"/>
      <c r="B22" s="96" t="s">
        <v>229</v>
      </c>
      <c r="C22" s="77" t="s">
        <v>209</v>
      </c>
      <c r="D22" s="123" t="s">
        <v>656</v>
      </c>
      <c r="E22" s="366">
        <v>3642664</v>
      </c>
      <c r="F22" s="369">
        <v>-12357260</v>
      </c>
    </row>
    <row r="23" spans="1:6" ht="12.75" customHeight="1">
      <c r="A23" s="87"/>
      <c r="B23" s="124"/>
      <c r="C23" s="122"/>
      <c r="D23" s="120"/>
      <c r="E23" s="366"/>
      <c r="F23" s="369"/>
    </row>
    <row r="24" spans="1:7" s="34" customFormat="1" ht="17.25">
      <c r="A24" s="273"/>
      <c r="B24" s="153" t="s">
        <v>33</v>
      </c>
      <c r="C24" s="116" t="s">
        <v>575</v>
      </c>
      <c r="D24" s="281"/>
      <c r="E24" s="484">
        <v>-2558990</v>
      </c>
      <c r="F24" s="370">
        <f>+SUM(F26:F35)</f>
        <v>703361</v>
      </c>
      <c r="G24" s="109"/>
    </row>
    <row r="25" spans="1:6" ht="12.75" customHeight="1">
      <c r="A25" s="87"/>
      <c r="B25" s="124"/>
      <c r="C25" s="122"/>
      <c r="D25" s="120"/>
      <c r="E25" s="355"/>
      <c r="F25" s="356"/>
    </row>
    <row r="26" spans="1:6" ht="18">
      <c r="A26" s="87"/>
      <c r="B26" s="96" t="s">
        <v>230</v>
      </c>
      <c r="C26" s="15" t="s">
        <v>564</v>
      </c>
      <c r="D26" s="120"/>
      <c r="E26" s="366">
        <v>4660581</v>
      </c>
      <c r="F26" s="369">
        <v>70470</v>
      </c>
    </row>
    <row r="27" spans="1:6" ht="18">
      <c r="A27" s="87"/>
      <c r="B27" s="96" t="s">
        <v>231</v>
      </c>
      <c r="C27" s="134" t="s">
        <v>232</v>
      </c>
      <c r="D27" s="120"/>
      <c r="E27" s="366">
        <v>592799</v>
      </c>
      <c r="F27" s="369">
        <v>-281444</v>
      </c>
    </row>
    <row r="28" spans="1:6" ht="18">
      <c r="A28" s="87"/>
      <c r="B28" s="96" t="s">
        <v>233</v>
      </c>
      <c r="C28" s="77" t="s">
        <v>234</v>
      </c>
      <c r="D28" s="120"/>
      <c r="E28" s="366">
        <v>-68803300</v>
      </c>
      <c r="F28" s="369">
        <v>-20545280</v>
      </c>
    </row>
    <row r="29" spans="1:6" ht="18">
      <c r="A29" s="87"/>
      <c r="B29" s="125" t="s">
        <v>235</v>
      </c>
      <c r="C29" s="77" t="s">
        <v>565</v>
      </c>
      <c r="D29" s="120"/>
      <c r="E29" s="366">
        <v>-2534306</v>
      </c>
      <c r="F29" s="369">
        <v>-1449901</v>
      </c>
    </row>
    <row r="30" spans="1:6" ht="18">
      <c r="A30" s="87"/>
      <c r="B30" s="96" t="s">
        <v>236</v>
      </c>
      <c r="C30" s="77" t="s">
        <v>237</v>
      </c>
      <c r="D30" s="120"/>
      <c r="E30" s="366">
        <v>1061291</v>
      </c>
      <c r="F30" s="369">
        <v>1221120</v>
      </c>
    </row>
    <row r="31" spans="1:6" ht="18">
      <c r="A31" s="87"/>
      <c r="B31" s="96" t="s">
        <v>238</v>
      </c>
      <c r="C31" s="77" t="s">
        <v>239</v>
      </c>
      <c r="D31" s="120"/>
      <c r="E31" s="366">
        <v>60500540</v>
      </c>
      <c r="F31" s="369">
        <v>9510220</v>
      </c>
    </row>
    <row r="32" spans="1:6" ht="18">
      <c r="A32" s="87"/>
      <c r="B32" s="96" t="s">
        <v>240</v>
      </c>
      <c r="C32" s="77" t="s">
        <v>566</v>
      </c>
      <c r="D32" s="120"/>
      <c r="E32" s="366">
        <v>0</v>
      </c>
      <c r="F32" s="369">
        <v>0</v>
      </c>
    </row>
    <row r="33" spans="1:6" ht="18">
      <c r="A33" s="87"/>
      <c r="B33" s="96" t="s">
        <v>242</v>
      </c>
      <c r="C33" s="77" t="s">
        <v>241</v>
      </c>
      <c r="D33" s="120"/>
      <c r="E33" s="366">
        <v>-2820018</v>
      </c>
      <c r="F33" s="369">
        <f>11883223-2550715</f>
        <v>9332508</v>
      </c>
    </row>
    <row r="34" spans="1:6" ht="18">
      <c r="A34" s="87"/>
      <c r="B34" s="96" t="s">
        <v>244</v>
      </c>
      <c r="C34" s="77" t="s">
        <v>243</v>
      </c>
      <c r="D34" s="120"/>
      <c r="E34" s="366">
        <v>0</v>
      </c>
      <c r="F34" s="369">
        <v>0</v>
      </c>
    </row>
    <row r="35" spans="1:6" ht="18">
      <c r="A35" s="87"/>
      <c r="B35" s="96" t="s">
        <v>283</v>
      </c>
      <c r="C35" s="77" t="s">
        <v>245</v>
      </c>
      <c r="D35" s="123" t="s">
        <v>656</v>
      </c>
      <c r="E35" s="366">
        <v>4783423</v>
      </c>
      <c r="F35" s="369">
        <v>2845668</v>
      </c>
    </row>
    <row r="36" spans="1:6" ht="12.75" customHeight="1">
      <c r="A36" s="87"/>
      <c r="B36" s="121"/>
      <c r="C36" s="126"/>
      <c r="D36" s="77"/>
      <c r="E36" s="355"/>
      <c r="F36" s="356"/>
    </row>
    <row r="37" spans="1:7" s="34" customFormat="1" ht="17.25">
      <c r="A37" s="273"/>
      <c r="B37" s="152" t="s">
        <v>11</v>
      </c>
      <c r="C37" s="116" t="s">
        <v>576</v>
      </c>
      <c r="D37" s="281"/>
      <c r="E37" s="484">
        <v>16876803</v>
      </c>
      <c r="F37" s="370">
        <f>+F12+F24</f>
        <v>-5209218</v>
      </c>
      <c r="G37" s="109"/>
    </row>
    <row r="38" spans="1:7" s="34" customFormat="1" ht="12.75" customHeight="1">
      <c r="A38" s="273"/>
      <c r="B38" s="282"/>
      <c r="C38" s="283"/>
      <c r="D38" s="278"/>
      <c r="E38" s="353"/>
      <c r="F38" s="354"/>
      <c r="G38" s="109"/>
    </row>
    <row r="39" spans="1:7" s="34" customFormat="1" ht="17.25">
      <c r="A39" s="273"/>
      <c r="B39" s="152" t="s">
        <v>246</v>
      </c>
      <c r="C39" s="116" t="s">
        <v>577</v>
      </c>
      <c r="D39" s="278"/>
      <c r="E39" s="353"/>
      <c r="F39" s="354"/>
      <c r="G39" s="109"/>
    </row>
    <row r="40" spans="1:7" s="34" customFormat="1" ht="12.75" customHeight="1">
      <c r="A40" s="273"/>
      <c r="B40" s="284"/>
      <c r="C40" s="283"/>
      <c r="D40" s="278"/>
      <c r="E40" s="353"/>
      <c r="F40" s="354"/>
      <c r="G40" s="109"/>
    </row>
    <row r="41" spans="1:7" s="34" customFormat="1" ht="17.25">
      <c r="A41" s="273"/>
      <c r="B41" s="152" t="s">
        <v>16</v>
      </c>
      <c r="C41" s="116" t="s">
        <v>578</v>
      </c>
      <c r="D41" s="281"/>
      <c r="E41" s="484">
        <v>-22556742</v>
      </c>
      <c r="F41" s="370">
        <f>+SUM(F43:F51)</f>
        <v>1263551</v>
      </c>
      <c r="G41" s="109"/>
    </row>
    <row r="42" spans="1:6" ht="12.75" customHeight="1">
      <c r="A42" s="87"/>
      <c r="B42" s="124"/>
      <c r="C42" s="122"/>
      <c r="D42" s="77"/>
      <c r="E42" s="355"/>
      <c r="F42" s="356"/>
    </row>
    <row r="43" spans="1:6" ht="18">
      <c r="A43" s="87"/>
      <c r="B43" s="96" t="s">
        <v>37</v>
      </c>
      <c r="C43" s="77" t="s">
        <v>376</v>
      </c>
      <c r="D43" s="123"/>
      <c r="E43" s="366">
        <v>-828</v>
      </c>
      <c r="F43" s="369">
        <v>0</v>
      </c>
    </row>
    <row r="44" spans="1:6" ht="18">
      <c r="A44" s="87"/>
      <c r="B44" s="96" t="s">
        <v>38</v>
      </c>
      <c r="C44" s="77" t="s">
        <v>377</v>
      </c>
      <c r="D44" s="123"/>
      <c r="E44" s="366">
        <v>0</v>
      </c>
      <c r="F44" s="369">
        <v>0</v>
      </c>
    </row>
    <row r="45" spans="1:6" ht="18">
      <c r="A45" s="87"/>
      <c r="B45" s="96" t="s">
        <v>39</v>
      </c>
      <c r="C45" s="77" t="s">
        <v>579</v>
      </c>
      <c r="D45" s="120"/>
      <c r="E45" s="366">
        <v>-264336</v>
      </c>
      <c r="F45" s="369">
        <v>-122234</v>
      </c>
    </row>
    <row r="46" spans="1:6" ht="18">
      <c r="A46" s="87"/>
      <c r="B46" s="96" t="s">
        <v>59</v>
      </c>
      <c r="C46" s="77" t="s">
        <v>247</v>
      </c>
      <c r="D46" s="120"/>
      <c r="E46" s="366">
        <v>103328</v>
      </c>
      <c r="F46" s="369">
        <v>190350</v>
      </c>
    </row>
    <row r="47" spans="1:6" ht="18">
      <c r="A47" s="87"/>
      <c r="B47" s="96" t="s">
        <v>60</v>
      </c>
      <c r="C47" s="77" t="s">
        <v>580</v>
      </c>
      <c r="D47" s="120"/>
      <c r="E47" s="366">
        <v>-10538364</v>
      </c>
      <c r="F47" s="369">
        <v>-5532135</v>
      </c>
    </row>
    <row r="48" spans="1:6" ht="18">
      <c r="A48" s="87"/>
      <c r="B48" s="96" t="s">
        <v>248</v>
      </c>
      <c r="C48" s="77" t="s">
        <v>581</v>
      </c>
      <c r="D48" s="120"/>
      <c r="E48" s="366">
        <v>4495909</v>
      </c>
      <c r="F48" s="369">
        <v>6335341</v>
      </c>
    </row>
    <row r="49" spans="1:6" ht="18">
      <c r="A49" s="87"/>
      <c r="B49" s="96" t="s">
        <v>249</v>
      </c>
      <c r="C49" s="77" t="s">
        <v>582</v>
      </c>
      <c r="D49" s="120"/>
      <c r="E49" s="366">
        <v>-17465048</v>
      </c>
      <c r="F49" s="369">
        <v>-212368</v>
      </c>
    </row>
    <row r="50" spans="1:6" ht="18">
      <c r="A50" s="87"/>
      <c r="B50" s="96" t="s">
        <v>250</v>
      </c>
      <c r="C50" s="77" t="s">
        <v>583</v>
      </c>
      <c r="D50" s="120"/>
      <c r="E50" s="366">
        <v>1112597</v>
      </c>
      <c r="F50" s="369">
        <v>604597</v>
      </c>
    </row>
    <row r="51" spans="1:6" ht="18">
      <c r="A51" s="87"/>
      <c r="B51" s="96" t="s">
        <v>251</v>
      </c>
      <c r="C51" s="77" t="s">
        <v>209</v>
      </c>
      <c r="D51" s="123" t="s">
        <v>656</v>
      </c>
      <c r="E51" s="366">
        <v>0</v>
      </c>
      <c r="F51" s="369">
        <v>0</v>
      </c>
    </row>
    <row r="52" spans="1:6" ht="12.75" customHeight="1">
      <c r="A52" s="87"/>
      <c r="B52" s="124"/>
      <c r="C52" s="122"/>
      <c r="D52" s="120"/>
      <c r="E52" s="355"/>
      <c r="F52" s="356"/>
    </row>
    <row r="53" spans="1:7" s="34" customFormat="1" ht="17.25">
      <c r="A53" s="273"/>
      <c r="B53" s="152" t="s">
        <v>252</v>
      </c>
      <c r="C53" s="116" t="s">
        <v>584</v>
      </c>
      <c r="D53" s="281"/>
      <c r="E53" s="353"/>
      <c r="F53" s="354"/>
      <c r="G53" s="109"/>
    </row>
    <row r="54" spans="1:6" ht="12.75" customHeight="1">
      <c r="A54" s="87"/>
      <c r="B54" s="124"/>
      <c r="C54" s="122"/>
      <c r="D54" s="120"/>
      <c r="E54" s="355"/>
      <c r="F54" s="356"/>
    </row>
    <row r="55" spans="1:7" s="34" customFormat="1" ht="17.25">
      <c r="A55" s="273"/>
      <c r="B55" s="152" t="s">
        <v>15</v>
      </c>
      <c r="C55" s="116" t="s">
        <v>585</v>
      </c>
      <c r="D55" s="281"/>
      <c r="E55" s="484">
        <v>-1542757</v>
      </c>
      <c r="F55" s="370">
        <f>+SUM(F57:F62)</f>
        <v>711498</v>
      </c>
      <c r="G55" s="109"/>
    </row>
    <row r="56" spans="1:6" ht="12.75" customHeight="1">
      <c r="A56" s="87"/>
      <c r="B56" s="121"/>
      <c r="C56" s="122"/>
      <c r="D56" s="120"/>
      <c r="E56" s="355"/>
      <c r="F56" s="356"/>
    </row>
    <row r="57" spans="1:6" ht="18">
      <c r="A57" s="87"/>
      <c r="B57" s="96" t="s">
        <v>40</v>
      </c>
      <c r="C57" s="77" t="s">
        <v>253</v>
      </c>
      <c r="D57" s="120"/>
      <c r="E57" s="366">
        <v>1971256</v>
      </c>
      <c r="F57" s="369">
        <f>1988478+ROUND(3574192300/1000,0)</f>
        <v>5562670</v>
      </c>
    </row>
    <row r="58" spans="1:6" ht="18">
      <c r="A58" s="87"/>
      <c r="B58" s="96" t="s">
        <v>43</v>
      </c>
      <c r="C58" s="77" t="s">
        <v>254</v>
      </c>
      <c r="D58" s="120"/>
      <c r="E58" s="366">
        <v>-3420002</v>
      </c>
      <c r="F58" s="369">
        <f>-3757407+ROUND(-1023477273.91037/1000,0)</f>
        <v>-4780884</v>
      </c>
    </row>
    <row r="59" spans="1:6" ht="18.75">
      <c r="A59" s="87"/>
      <c r="B59" s="96" t="s">
        <v>255</v>
      </c>
      <c r="C59" s="77" t="s">
        <v>256</v>
      </c>
      <c r="D59" s="120"/>
      <c r="E59" s="366">
        <v>0</v>
      </c>
      <c r="F59" s="369">
        <v>0</v>
      </c>
    </row>
    <row r="60" spans="1:6" ht="18.75">
      <c r="A60" s="87"/>
      <c r="B60" s="96" t="s">
        <v>257</v>
      </c>
      <c r="C60" s="77" t="s">
        <v>258</v>
      </c>
      <c r="D60" s="120"/>
      <c r="E60" s="366">
        <v>0</v>
      </c>
      <c r="F60" s="369">
        <v>0</v>
      </c>
    </row>
    <row r="61" spans="1:6" ht="18">
      <c r="A61" s="87"/>
      <c r="B61" s="96" t="s">
        <v>259</v>
      </c>
      <c r="C61" s="77" t="s">
        <v>260</v>
      </c>
      <c r="D61" s="22"/>
      <c r="E61" s="366">
        <v>-94011</v>
      </c>
      <c r="F61" s="369">
        <v>-70288</v>
      </c>
    </row>
    <row r="62" spans="1:6" ht="18">
      <c r="A62" s="87"/>
      <c r="B62" s="96" t="s">
        <v>261</v>
      </c>
      <c r="C62" s="77" t="s">
        <v>209</v>
      </c>
      <c r="D62" s="123" t="s">
        <v>656</v>
      </c>
      <c r="E62" s="366">
        <v>0</v>
      </c>
      <c r="F62" s="369">
        <v>0</v>
      </c>
    </row>
    <row r="63" spans="1:6" ht="12.75" customHeight="1">
      <c r="A63" s="87"/>
      <c r="B63" s="96"/>
      <c r="C63" s="77"/>
      <c r="D63" s="22"/>
      <c r="E63" s="357"/>
      <c r="F63" s="356"/>
    </row>
    <row r="64" spans="1:7" s="34" customFormat="1" ht="17.25">
      <c r="A64" s="273"/>
      <c r="B64" s="152" t="s">
        <v>14</v>
      </c>
      <c r="C64" s="116" t="s">
        <v>586</v>
      </c>
      <c r="D64" s="285" t="s">
        <v>656</v>
      </c>
      <c r="E64" s="484">
        <v>3285437</v>
      </c>
      <c r="F64" s="370">
        <v>3790248</v>
      </c>
      <c r="G64" s="109"/>
    </row>
    <row r="65" spans="1:7" s="34" customFormat="1" ht="12.75" customHeight="1">
      <c r="A65" s="273"/>
      <c r="B65" s="94"/>
      <c r="C65" s="286"/>
      <c r="D65" s="287"/>
      <c r="E65" s="358"/>
      <c r="F65" s="354"/>
      <c r="G65" s="109"/>
    </row>
    <row r="66" spans="1:7" s="34" customFormat="1" ht="17.25">
      <c r="A66" s="273"/>
      <c r="B66" s="152" t="s">
        <v>13</v>
      </c>
      <c r="C66" s="116" t="s">
        <v>587</v>
      </c>
      <c r="D66" s="288"/>
      <c r="E66" s="484">
        <v>-3937259</v>
      </c>
      <c r="F66" s="426">
        <v>556079</v>
      </c>
      <c r="G66" s="109"/>
    </row>
    <row r="67" spans="1:7" s="34" customFormat="1" ht="12.75" customHeight="1">
      <c r="A67" s="273"/>
      <c r="B67" s="94"/>
      <c r="C67" s="116"/>
      <c r="D67" s="288"/>
      <c r="E67" s="358"/>
      <c r="F67" s="354"/>
      <c r="G67" s="109"/>
    </row>
    <row r="68" spans="1:7" s="34" customFormat="1" ht="19.5">
      <c r="A68" s="273"/>
      <c r="B68" s="152" t="s">
        <v>18</v>
      </c>
      <c r="C68" s="116" t="s">
        <v>388</v>
      </c>
      <c r="D68" s="289"/>
      <c r="E68" s="358">
        <v>117996371</v>
      </c>
      <c r="F68" s="354">
        <v>49479756</v>
      </c>
      <c r="G68" s="109"/>
    </row>
    <row r="69" spans="1:7" s="34" customFormat="1" ht="12.75" customHeight="1">
      <c r="A69" s="273"/>
      <c r="B69" s="152"/>
      <c r="C69" s="290"/>
      <c r="D69" s="288"/>
      <c r="E69" s="358"/>
      <c r="F69" s="354"/>
      <c r="G69" s="109"/>
    </row>
    <row r="70" spans="1:7" s="34" customFormat="1" ht="17.25">
      <c r="A70" s="291"/>
      <c r="B70" s="154" t="s">
        <v>17</v>
      </c>
      <c r="C70" s="292" t="s">
        <v>262</v>
      </c>
      <c r="D70" s="293"/>
      <c r="E70" s="359">
        <v>114059112</v>
      </c>
      <c r="F70" s="360">
        <v>50035835</v>
      </c>
      <c r="G70" s="109"/>
    </row>
    <row r="71" spans="1:6" ht="18">
      <c r="A71" s="9"/>
      <c r="B71" s="9"/>
      <c r="C71" s="89"/>
      <c r="D71" s="127"/>
      <c r="E71" s="128"/>
      <c r="F71" s="128"/>
    </row>
    <row r="72" spans="1:5" ht="15">
      <c r="A72" s="162" t="s">
        <v>383</v>
      </c>
      <c r="D72" s="129"/>
      <c r="E72" s="352"/>
    </row>
    <row r="73" ht="15">
      <c r="D73" s="129"/>
    </row>
    <row r="74" ht="15">
      <c r="D74" s="129"/>
    </row>
    <row r="75" ht="15">
      <c r="D75" s="129"/>
    </row>
    <row r="76" ht="15">
      <c r="D76" s="129"/>
    </row>
    <row r="77" ht="15">
      <c r="D77" s="129"/>
    </row>
    <row r="78" ht="15">
      <c r="D78" s="129"/>
    </row>
    <row r="79" ht="15">
      <c r="D79" s="129"/>
    </row>
    <row r="80" ht="15">
      <c r="D80" s="129"/>
    </row>
    <row r="81" ht="15">
      <c r="D81" s="129"/>
    </row>
    <row r="82" ht="15">
      <c r="D82" s="129"/>
    </row>
    <row r="83" ht="15">
      <c r="D83" s="129"/>
    </row>
    <row r="84" ht="15">
      <c r="D84" s="129"/>
    </row>
    <row r="85" ht="15">
      <c r="D85" s="129"/>
    </row>
    <row r="86" ht="15">
      <c r="D86" s="129"/>
    </row>
    <row r="87" ht="15">
      <c r="D87" s="129"/>
    </row>
    <row r="88" ht="15">
      <c r="D88" s="129"/>
    </row>
    <row r="89" ht="15">
      <c r="D89" s="129"/>
    </row>
    <row r="90" ht="15">
      <c r="D90" s="129"/>
    </row>
    <row r="91" ht="15">
      <c r="D91" s="129"/>
    </row>
    <row r="92" ht="15">
      <c r="D92" s="129"/>
    </row>
    <row r="93" ht="15">
      <c r="D93" s="129"/>
    </row>
    <row r="94" ht="15">
      <c r="D94" s="129"/>
    </row>
    <row r="95" ht="15">
      <c r="D95" s="129"/>
    </row>
    <row r="96" ht="15">
      <c r="D96" s="129"/>
    </row>
    <row r="97" ht="15">
      <c r="D97" s="129"/>
    </row>
    <row r="98" ht="15">
      <c r="D98" s="129"/>
    </row>
    <row r="99" ht="15">
      <c r="D99" s="129"/>
    </row>
    <row r="100" ht="15">
      <c r="D100" s="129"/>
    </row>
    <row r="101" ht="15">
      <c r="D101" s="129"/>
    </row>
    <row r="102" ht="15">
      <c r="D102" s="129"/>
    </row>
    <row r="103" ht="15">
      <c r="D103" s="129"/>
    </row>
    <row r="104" ht="15">
      <c r="D104" s="129"/>
    </row>
    <row r="105" ht="15">
      <c r="D105" s="129"/>
    </row>
    <row r="106" ht="15">
      <c r="D106" s="129"/>
    </row>
    <row r="107" ht="15">
      <c r="D107" s="129"/>
    </row>
    <row r="108" ht="15">
      <c r="D108" s="129"/>
    </row>
    <row r="109" ht="15">
      <c r="D109" s="129"/>
    </row>
    <row r="110" ht="15">
      <c r="D110" s="129"/>
    </row>
    <row r="111" ht="15">
      <c r="D111" s="129"/>
    </row>
    <row r="112" ht="15">
      <c r="D112" s="129"/>
    </row>
    <row r="113" ht="15">
      <c r="D113" s="129"/>
    </row>
    <row r="114" ht="15">
      <c r="D114" s="129"/>
    </row>
    <row r="115" ht="15">
      <c r="D115" s="129"/>
    </row>
    <row r="116" ht="15">
      <c r="D116" s="129"/>
    </row>
    <row r="117" ht="15">
      <c r="D117" s="129"/>
    </row>
    <row r="118" ht="15">
      <c r="D118" s="129"/>
    </row>
    <row r="119" ht="15">
      <c r="D119" s="129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differentOddEven="1" differentFirst="1" alignWithMargins="0">
    <oddHeader>&amp;R&amp;"Times New Roman,Normal"&amp;16Sayfa No: 11</oddHeader>
    <oddFooter>&amp;L </oddFooter>
    <evenHeader>&amp;R&amp;"Times New Roman,Normal"&amp;16Sayfa No: 11</evenHeader>
    <evenFooter>&amp;L?</evenFooter>
    <firstFooter>&amp;L?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3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8" customHeight="1"/>
  <cols>
    <col min="1" max="1" width="2.57421875" style="424" customWidth="1"/>
    <col min="2" max="2" width="6.421875" style="386" customWidth="1"/>
    <col min="3" max="3" width="79.57421875" style="425" customWidth="1"/>
    <col min="4" max="4" width="22.57421875" style="424" customWidth="1"/>
    <col min="5" max="5" width="24.421875" style="424" customWidth="1"/>
    <col min="6" max="16384" width="9.140625" style="379" customWidth="1"/>
  </cols>
  <sheetData>
    <row r="1" spans="1:5" ht="12.75" customHeight="1">
      <c r="A1" s="374"/>
      <c r="B1" s="375"/>
      <c r="C1" s="376"/>
      <c r="D1" s="377"/>
      <c r="E1" s="378"/>
    </row>
    <row r="2" spans="1:5" s="380" customFormat="1" ht="30" customHeight="1">
      <c r="A2" s="593" t="s">
        <v>386</v>
      </c>
      <c r="B2" s="594"/>
      <c r="C2" s="594"/>
      <c r="D2" s="594"/>
      <c r="E2" s="595"/>
    </row>
    <row r="3" spans="1:5" s="380" customFormat="1" ht="30" customHeight="1">
      <c r="A3" s="596" t="s">
        <v>770</v>
      </c>
      <c r="B3" s="597"/>
      <c r="C3" s="597"/>
      <c r="D3" s="597"/>
      <c r="E3" s="598"/>
    </row>
    <row r="4" spans="1:5" ht="12.75" customHeight="1">
      <c r="A4" s="381"/>
      <c r="B4" s="382"/>
      <c r="C4" s="383"/>
      <c r="D4" s="379"/>
      <c r="E4" s="384"/>
    </row>
    <row r="5" spans="1:5" ht="18" customHeight="1">
      <c r="A5" s="385"/>
      <c r="C5" s="387"/>
      <c r="D5" s="599" t="s">
        <v>392</v>
      </c>
      <c r="E5" s="600"/>
    </row>
    <row r="6" spans="1:5" ht="15.75" customHeight="1">
      <c r="A6" s="385"/>
      <c r="C6" s="388"/>
      <c r="D6" s="389" t="s">
        <v>393</v>
      </c>
      <c r="E6" s="390" t="s">
        <v>658</v>
      </c>
    </row>
    <row r="7" spans="1:5" ht="15">
      <c r="A7" s="381"/>
      <c r="B7" s="382"/>
      <c r="C7" s="391"/>
      <c r="D7" s="392">
        <f>+v!E8</f>
        <v>44651</v>
      </c>
      <c r="E7" s="393">
        <f>+v!H8</f>
        <v>44561</v>
      </c>
    </row>
    <row r="8" spans="1:5" ht="18" customHeight="1">
      <c r="A8" s="385"/>
      <c r="C8" s="394"/>
      <c r="D8" s="395"/>
      <c r="E8" s="396"/>
    </row>
    <row r="9" spans="1:5" s="402" customFormat="1" ht="18" customHeight="1">
      <c r="A9" s="397"/>
      <c r="B9" s="398" t="s">
        <v>394</v>
      </c>
      <c r="C9" s="399" t="s">
        <v>395</v>
      </c>
      <c r="D9" s="400"/>
      <c r="E9" s="401"/>
    </row>
    <row r="10" spans="1:5" s="402" customFormat="1" ht="18" customHeight="1">
      <c r="A10" s="403"/>
      <c r="B10" s="404"/>
      <c r="C10" s="405"/>
      <c r="D10" s="406"/>
      <c r="E10" s="407"/>
    </row>
    <row r="11" spans="1:5" s="402" customFormat="1" ht="18" customHeight="1">
      <c r="A11" s="403"/>
      <c r="B11" s="408" t="s">
        <v>34</v>
      </c>
      <c r="C11" s="409" t="s">
        <v>396</v>
      </c>
      <c r="D11" s="201">
        <v>10996224</v>
      </c>
      <c r="E11" s="244">
        <v>3213742</v>
      </c>
    </row>
    <row r="12" spans="1:5" s="402" customFormat="1" ht="18" customHeight="1">
      <c r="A12" s="403"/>
      <c r="B12" s="408" t="s">
        <v>33</v>
      </c>
      <c r="C12" s="409" t="s">
        <v>397</v>
      </c>
      <c r="D12" s="201">
        <v>2786551</v>
      </c>
      <c r="E12" s="244">
        <v>531817</v>
      </c>
    </row>
    <row r="13" spans="1:5" s="402" customFormat="1" ht="18" customHeight="1">
      <c r="A13" s="403"/>
      <c r="B13" s="410" t="s">
        <v>230</v>
      </c>
      <c r="C13" s="411" t="s">
        <v>398</v>
      </c>
      <c r="D13" s="201">
        <v>2786551</v>
      </c>
      <c r="E13" s="244">
        <v>531817</v>
      </c>
    </row>
    <row r="14" spans="1:5" s="402" customFormat="1" ht="18" customHeight="1">
      <c r="A14" s="403"/>
      <c r="B14" s="410" t="s">
        <v>231</v>
      </c>
      <c r="C14" s="411" t="s">
        <v>399</v>
      </c>
      <c r="D14" s="201">
        <v>0</v>
      </c>
      <c r="E14" s="244">
        <v>0</v>
      </c>
    </row>
    <row r="15" spans="1:5" s="402" customFormat="1" ht="18" customHeight="1">
      <c r="A15" s="403"/>
      <c r="B15" s="410" t="s">
        <v>233</v>
      </c>
      <c r="C15" s="411" t="s">
        <v>400</v>
      </c>
      <c r="D15" s="201">
        <v>0</v>
      </c>
      <c r="E15" s="244">
        <v>0</v>
      </c>
    </row>
    <row r="16" spans="1:5" s="402" customFormat="1" ht="18" customHeight="1">
      <c r="A16" s="403"/>
      <c r="B16" s="412"/>
      <c r="C16" s="409"/>
      <c r="D16" s="201"/>
      <c r="E16" s="244"/>
    </row>
    <row r="17" spans="1:5" s="402" customFormat="1" ht="18" customHeight="1">
      <c r="A17" s="403"/>
      <c r="B17" s="404" t="s">
        <v>217</v>
      </c>
      <c r="C17" s="413" t="s">
        <v>401</v>
      </c>
      <c r="D17" s="199">
        <v>8209673</v>
      </c>
      <c r="E17" s="246">
        <v>2681925</v>
      </c>
    </row>
    <row r="18" spans="1:5" s="402" customFormat="1" ht="18" customHeight="1">
      <c r="A18" s="403"/>
      <c r="B18" s="404"/>
      <c r="C18" s="405"/>
      <c r="D18" s="201"/>
      <c r="E18" s="244"/>
    </row>
    <row r="19" spans="1:5" s="402" customFormat="1" ht="18" customHeight="1">
      <c r="A19" s="403"/>
      <c r="B19" s="408" t="s">
        <v>35</v>
      </c>
      <c r="C19" s="409" t="s">
        <v>402</v>
      </c>
      <c r="D19" s="201">
        <v>0</v>
      </c>
      <c r="E19" s="244">
        <v>0</v>
      </c>
    </row>
    <row r="20" spans="1:5" s="402" customFormat="1" ht="18" customHeight="1">
      <c r="A20" s="403"/>
      <c r="B20" s="408" t="s">
        <v>36</v>
      </c>
      <c r="C20" s="409" t="s">
        <v>403</v>
      </c>
      <c r="D20" s="201">
        <v>0</v>
      </c>
      <c r="E20" s="244">
        <v>0</v>
      </c>
    </row>
    <row r="21" spans="1:5" s="402" customFormat="1" ht="18" customHeight="1">
      <c r="A21" s="403"/>
      <c r="B21" s="408" t="s">
        <v>46</v>
      </c>
      <c r="C21" s="414" t="s">
        <v>404</v>
      </c>
      <c r="D21" s="201">
        <v>0</v>
      </c>
      <c r="E21" s="244">
        <v>5437</v>
      </c>
    </row>
    <row r="22" spans="1:5" s="402" customFormat="1" ht="18" customHeight="1">
      <c r="A22" s="403"/>
      <c r="B22" s="404"/>
      <c r="C22" s="415"/>
      <c r="D22" s="201"/>
      <c r="E22" s="244"/>
    </row>
    <row r="23" spans="1:5" s="402" customFormat="1" ht="18" customHeight="1">
      <c r="A23" s="403"/>
      <c r="B23" s="404" t="s">
        <v>246</v>
      </c>
      <c r="C23" s="405" t="s">
        <v>405</v>
      </c>
      <c r="D23" s="199">
        <v>0</v>
      </c>
      <c r="E23" s="246">
        <v>2676488</v>
      </c>
    </row>
    <row r="24" spans="1:5" s="402" customFormat="1" ht="18" customHeight="1">
      <c r="A24" s="403"/>
      <c r="B24" s="404"/>
      <c r="C24" s="405"/>
      <c r="D24" s="201"/>
      <c r="E24" s="244"/>
    </row>
    <row r="25" spans="1:5" s="402" customFormat="1" ht="18" customHeight="1">
      <c r="A25" s="403"/>
      <c r="B25" s="408" t="s">
        <v>406</v>
      </c>
      <c r="C25" s="409" t="s">
        <v>407</v>
      </c>
      <c r="D25" s="201">
        <v>0</v>
      </c>
      <c r="E25" s="244">
        <v>0</v>
      </c>
    </row>
    <row r="26" spans="1:5" s="402" customFormat="1" ht="18" customHeight="1">
      <c r="A26" s="403"/>
      <c r="B26" s="410" t="s">
        <v>408</v>
      </c>
      <c r="C26" s="411" t="s">
        <v>409</v>
      </c>
      <c r="D26" s="201">
        <v>0</v>
      </c>
      <c r="E26" s="244">
        <v>0</v>
      </c>
    </row>
    <row r="27" spans="1:5" s="402" customFormat="1" ht="18" customHeight="1">
      <c r="A27" s="403"/>
      <c r="B27" s="410" t="s">
        <v>410</v>
      </c>
      <c r="C27" s="411" t="s">
        <v>411</v>
      </c>
      <c r="D27" s="201">
        <v>0</v>
      </c>
      <c r="E27" s="244">
        <v>0</v>
      </c>
    </row>
    <row r="28" spans="1:5" s="402" customFormat="1" ht="18" customHeight="1">
      <c r="A28" s="403"/>
      <c r="B28" s="410" t="s">
        <v>412</v>
      </c>
      <c r="C28" s="411" t="s">
        <v>413</v>
      </c>
      <c r="D28" s="201">
        <v>0</v>
      </c>
      <c r="E28" s="244">
        <v>0</v>
      </c>
    </row>
    <row r="29" spans="1:5" s="402" customFormat="1" ht="18" customHeight="1">
      <c r="A29" s="403"/>
      <c r="B29" s="410" t="s">
        <v>414</v>
      </c>
      <c r="C29" s="411" t="s">
        <v>415</v>
      </c>
      <c r="D29" s="201">
        <v>0</v>
      </c>
      <c r="E29" s="244">
        <v>0</v>
      </c>
    </row>
    <row r="30" spans="1:5" s="402" customFormat="1" ht="18" customHeight="1">
      <c r="A30" s="403"/>
      <c r="B30" s="410" t="s">
        <v>416</v>
      </c>
      <c r="C30" s="411" t="s">
        <v>417</v>
      </c>
      <c r="D30" s="201">
        <v>0</v>
      </c>
      <c r="E30" s="244">
        <v>0</v>
      </c>
    </row>
    <row r="31" spans="1:5" s="402" customFormat="1" ht="18" customHeight="1">
      <c r="A31" s="403"/>
      <c r="B31" s="408" t="s">
        <v>418</v>
      </c>
      <c r="C31" s="409" t="s">
        <v>419</v>
      </c>
      <c r="D31" s="201">
        <v>0</v>
      </c>
      <c r="E31" s="244">
        <v>0</v>
      </c>
    </row>
    <row r="32" spans="1:5" s="402" customFormat="1" ht="18" customHeight="1">
      <c r="A32" s="403"/>
      <c r="B32" s="408" t="s">
        <v>420</v>
      </c>
      <c r="C32" s="409" t="s">
        <v>421</v>
      </c>
      <c r="D32" s="201">
        <v>0</v>
      </c>
      <c r="E32" s="244">
        <v>0</v>
      </c>
    </row>
    <row r="33" spans="1:5" s="402" customFormat="1" ht="18" customHeight="1">
      <c r="A33" s="403"/>
      <c r="B33" s="408" t="s">
        <v>422</v>
      </c>
      <c r="C33" s="409" t="s">
        <v>423</v>
      </c>
      <c r="D33" s="201">
        <v>0</v>
      </c>
      <c r="E33" s="244">
        <v>0</v>
      </c>
    </row>
    <row r="34" spans="1:5" s="402" customFormat="1" ht="18" customHeight="1">
      <c r="A34" s="403"/>
      <c r="B34" s="410" t="s">
        <v>424</v>
      </c>
      <c r="C34" s="411" t="s">
        <v>409</v>
      </c>
      <c r="D34" s="201">
        <v>0</v>
      </c>
      <c r="E34" s="244">
        <v>0</v>
      </c>
    </row>
    <row r="35" spans="1:5" s="402" customFormat="1" ht="18" customHeight="1">
      <c r="A35" s="403"/>
      <c r="B35" s="410" t="s">
        <v>425</v>
      </c>
      <c r="C35" s="411" t="s">
        <v>411</v>
      </c>
      <c r="D35" s="201">
        <v>0</v>
      </c>
      <c r="E35" s="244">
        <v>0</v>
      </c>
    </row>
    <row r="36" spans="1:5" s="402" customFormat="1" ht="18" customHeight="1">
      <c r="A36" s="403"/>
      <c r="B36" s="410" t="s">
        <v>426</v>
      </c>
      <c r="C36" s="411" t="s">
        <v>413</v>
      </c>
      <c r="D36" s="201">
        <v>0</v>
      </c>
      <c r="E36" s="244">
        <v>0</v>
      </c>
    </row>
    <row r="37" spans="1:5" s="402" customFormat="1" ht="18" customHeight="1">
      <c r="A37" s="403"/>
      <c r="B37" s="410" t="s">
        <v>427</v>
      </c>
      <c r="C37" s="411" t="s">
        <v>415</v>
      </c>
      <c r="D37" s="201">
        <v>0</v>
      </c>
      <c r="E37" s="244">
        <v>0</v>
      </c>
    </row>
    <row r="38" spans="1:5" s="402" customFormat="1" ht="18" customHeight="1">
      <c r="A38" s="403"/>
      <c r="B38" s="410" t="s">
        <v>428</v>
      </c>
      <c r="C38" s="411" t="s">
        <v>417</v>
      </c>
      <c r="D38" s="201">
        <v>0</v>
      </c>
      <c r="E38" s="244">
        <v>0</v>
      </c>
    </row>
    <row r="39" spans="1:5" s="402" customFormat="1" ht="18" customHeight="1">
      <c r="A39" s="403"/>
      <c r="B39" s="408" t="s">
        <v>429</v>
      </c>
      <c r="C39" s="409" t="s">
        <v>430</v>
      </c>
      <c r="D39" s="201">
        <v>0</v>
      </c>
      <c r="E39" s="244">
        <v>0</v>
      </c>
    </row>
    <row r="40" spans="1:5" s="402" customFormat="1" ht="18" customHeight="1">
      <c r="A40" s="403"/>
      <c r="B40" s="408" t="s">
        <v>431</v>
      </c>
      <c r="C40" s="409" t="s">
        <v>432</v>
      </c>
      <c r="D40" s="201">
        <v>0</v>
      </c>
      <c r="E40" s="244">
        <v>2676488</v>
      </c>
    </row>
    <row r="41" spans="1:5" s="402" customFormat="1" ht="18" customHeight="1">
      <c r="A41" s="403"/>
      <c r="B41" s="408" t="s">
        <v>433</v>
      </c>
      <c r="C41" s="409" t="s">
        <v>434</v>
      </c>
      <c r="D41" s="201">
        <v>0</v>
      </c>
      <c r="E41" s="244">
        <v>0</v>
      </c>
    </row>
    <row r="42" spans="1:5" s="402" customFormat="1" ht="18" customHeight="1">
      <c r="A42" s="403"/>
      <c r="B42" s="408" t="s">
        <v>435</v>
      </c>
      <c r="C42" s="409" t="s">
        <v>436</v>
      </c>
      <c r="D42" s="201">
        <v>0</v>
      </c>
      <c r="E42" s="244">
        <v>0</v>
      </c>
    </row>
    <row r="43" spans="1:5" s="402" customFormat="1" ht="18" customHeight="1">
      <c r="A43" s="403"/>
      <c r="B43" s="408" t="s">
        <v>437</v>
      </c>
      <c r="C43" s="414" t="s">
        <v>438</v>
      </c>
      <c r="D43" s="201"/>
      <c r="E43" s="244"/>
    </row>
    <row r="44" spans="1:5" s="402" customFormat="1" ht="18" customHeight="1">
      <c r="A44" s="403"/>
      <c r="B44" s="404"/>
      <c r="C44" s="414"/>
      <c r="D44" s="201"/>
      <c r="E44" s="244"/>
    </row>
    <row r="45" spans="1:5" s="402" customFormat="1" ht="18" customHeight="1">
      <c r="A45" s="403"/>
      <c r="B45" s="398" t="s">
        <v>16</v>
      </c>
      <c r="C45" s="399" t="s">
        <v>439</v>
      </c>
      <c r="D45" s="201"/>
      <c r="E45" s="244"/>
    </row>
    <row r="46" spans="1:5" s="402" customFormat="1" ht="18" customHeight="1">
      <c r="A46" s="403"/>
      <c r="B46" s="404"/>
      <c r="C46" s="405"/>
      <c r="D46" s="201">
        <v>0</v>
      </c>
      <c r="E46" s="244">
        <v>0</v>
      </c>
    </row>
    <row r="47" spans="1:5" s="402" customFormat="1" ht="18" customHeight="1">
      <c r="A47" s="403"/>
      <c r="B47" s="408" t="s">
        <v>37</v>
      </c>
      <c r="C47" s="414" t="s">
        <v>440</v>
      </c>
      <c r="D47" s="201">
        <v>0</v>
      </c>
      <c r="E47" s="244">
        <v>0</v>
      </c>
    </row>
    <row r="48" spans="1:5" s="402" customFormat="1" ht="18" customHeight="1">
      <c r="A48" s="403"/>
      <c r="B48" s="408" t="s">
        <v>38</v>
      </c>
      <c r="C48" s="416" t="s">
        <v>441</v>
      </c>
      <c r="D48" s="201">
        <v>0</v>
      </c>
      <c r="E48" s="244">
        <v>0</v>
      </c>
    </row>
    <row r="49" spans="1:5" s="402" customFormat="1" ht="18" customHeight="1">
      <c r="A49" s="403"/>
      <c r="B49" s="408" t="s">
        <v>39</v>
      </c>
      <c r="C49" s="409" t="s">
        <v>442</v>
      </c>
      <c r="D49" s="201">
        <v>0</v>
      </c>
      <c r="E49" s="244">
        <v>0</v>
      </c>
    </row>
    <row r="50" spans="1:5" s="402" customFormat="1" ht="18" customHeight="1">
      <c r="A50" s="403"/>
      <c r="B50" s="410" t="s">
        <v>443</v>
      </c>
      <c r="C50" s="411" t="s">
        <v>409</v>
      </c>
      <c r="D50" s="201">
        <v>0</v>
      </c>
      <c r="E50" s="244">
        <v>0</v>
      </c>
    </row>
    <row r="51" spans="1:5" s="402" customFormat="1" ht="18" customHeight="1">
      <c r="A51" s="403"/>
      <c r="B51" s="410" t="s">
        <v>444</v>
      </c>
      <c r="C51" s="411" t="s">
        <v>411</v>
      </c>
      <c r="D51" s="201">
        <v>0</v>
      </c>
      <c r="E51" s="244">
        <v>0</v>
      </c>
    </row>
    <row r="52" spans="1:5" s="402" customFormat="1" ht="18" customHeight="1">
      <c r="A52" s="403"/>
      <c r="B52" s="410" t="s">
        <v>445</v>
      </c>
      <c r="C52" s="411" t="s">
        <v>413</v>
      </c>
      <c r="D52" s="201">
        <v>0</v>
      </c>
      <c r="E52" s="244">
        <v>0</v>
      </c>
    </row>
    <row r="53" spans="1:5" s="402" customFormat="1" ht="18" customHeight="1">
      <c r="A53" s="403"/>
      <c r="B53" s="410" t="s">
        <v>446</v>
      </c>
      <c r="C53" s="411" t="s">
        <v>415</v>
      </c>
      <c r="D53" s="201">
        <v>0</v>
      </c>
      <c r="E53" s="244">
        <v>0</v>
      </c>
    </row>
    <row r="54" spans="1:5" s="402" customFormat="1" ht="18" customHeight="1">
      <c r="A54" s="403"/>
      <c r="B54" s="410" t="s">
        <v>447</v>
      </c>
      <c r="C54" s="411" t="s">
        <v>417</v>
      </c>
      <c r="D54" s="201">
        <v>0</v>
      </c>
      <c r="E54" s="244">
        <v>0</v>
      </c>
    </row>
    <row r="55" spans="1:5" s="402" customFormat="1" ht="18" customHeight="1">
      <c r="A55" s="403"/>
      <c r="B55" s="408" t="s">
        <v>59</v>
      </c>
      <c r="C55" s="409" t="s">
        <v>448</v>
      </c>
      <c r="D55" s="201"/>
      <c r="E55" s="244"/>
    </row>
    <row r="56" spans="1:5" s="402" customFormat="1" ht="18" customHeight="1">
      <c r="A56" s="403"/>
      <c r="B56" s="408" t="s">
        <v>60</v>
      </c>
      <c r="C56" s="409" t="s">
        <v>449</v>
      </c>
      <c r="D56" s="201"/>
      <c r="E56" s="244"/>
    </row>
    <row r="57" spans="1:5" s="402" customFormat="1" ht="18" customHeight="1">
      <c r="A57" s="403"/>
      <c r="B57" s="412"/>
      <c r="C57" s="409"/>
      <c r="D57" s="201"/>
      <c r="E57" s="244"/>
    </row>
    <row r="58" spans="1:5" s="402" customFormat="1" ht="18" customHeight="1">
      <c r="A58" s="403"/>
      <c r="B58" s="398" t="s">
        <v>450</v>
      </c>
      <c r="C58" s="399" t="s">
        <v>451</v>
      </c>
      <c r="D58" s="201">
        <v>0.019546840476190475</v>
      </c>
      <c r="E58" s="244">
        <v>0.006385535714285714</v>
      </c>
    </row>
    <row r="59" spans="1:5" s="402" customFormat="1" ht="18" customHeight="1">
      <c r="A59" s="403"/>
      <c r="B59" s="404"/>
      <c r="C59" s="405"/>
      <c r="D59" s="201">
        <v>195.46840476190474</v>
      </c>
      <c r="E59" s="244">
        <v>63.85535714285714</v>
      </c>
    </row>
    <row r="60" spans="1:5" s="402" customFormat="1" ht="18" customHeight="1">
      <c r="A60" s="403"/>
      <c r="B60" s="408" t="s">
        <v>40</v>
      </c>
      <c r="C60" s="409" t="s">
        <v>452</v>
      </c>
      <c r="D60" s="427">
        <v>0</v>
      </c>
      <c r="E60" s="428">
        <v>0</v>
      </c>
    </row>
    <row r="61" spans="1:5" s="402" customFormat="1" ht="18" customHeight="1">
      <c r="A61" s="403"/>
      <c r="B61" s="408" t="s">
        <v>43</v>
      </c>
      <c r="C61" s="409" t="s">
        <v>453</v>
      </c>
      <c r="D61" s="429">
        <v>0</v>
      </c>
      <c r="E61" s="430">
        <v>0</v>
      </c>
    </row>
    <row r="62" spans="1:5" s="402" customFormat="1" ht="18" customHeight="1">
      <c r="A62" s="403"/>
      <c r="B62" s="408" t="s">
        <v>255</v>
      </c>
      <c r="C62" s="409" t="s">
        <v>454</v>
      </c>
      <c r="D62" s="201"/>
      <c r="E62" s="244"/>
    </row>
    <row r="63" spans="1:5" s="402" customFormat="1" ht="18" customHeight="1">
      <c r="A63" s="403"/>
      <c r="B63" s="408" t="s">
        <v>257</v>
      </c>
      <c r="C63" s="409" t="s">
        <v>455</v>
      </c>
      <c r="D63" s="201"/>
      <c r="E63" s="244"/>
    </row>
    <row r="64" spans="1:5" s="402" customFormat="1" ht="18" customHeight="1">
      <c r="A64" s="403"/>
      <c r="B64" s="404"/>
      <c r="C64" s="409"/>
      <c r="D64" s="201"/>
      <c r="E64" s="244"/>
    </row>
    <row r="65" spans="1:5" s="402" customFormat="1" ht="18" customHeight="1">
      <c r="A65" s="403"/>
      <c r="B65" s="398" t="s">
        <v>456</v>
      </c>
      <c r="C65" s="399" t="s">
        <v>457</v>
      </c>
      <c r="D65" s="201">
        <v>0</v>
      </c>
      <c r="E65" s="244">
        <v>0</v>
      </c>
    </row>
    <row r="66" spans="1:5" s="402" customFormat="1" ht="18" customHeight="1">
      <c r="A66" s="403"/>
      <c r="B66" s="404"/>
      <c r="C66" s="405"/>
      <c r="D66" s="201">
        <v>0</v>
      </c>
      <c r="E66" s="244">
        <v>0</v>
      </c>
    </row>
    <row r="67" spans="1:5" s="402" customFormat="1" ht="18" customHeight="1">
      <c r="A67" s="403"/>
      <c r="B67" s="408" t="s">
        <v>458</v>
      </c>
      <c r="C67" s="409" t="s">
        <v>452</v>
      </c>
      <c r="D67" s="201">
        <v>0</v>
      </c>
      <c r="E67" s="432">
        <v>0</v>
      </c>
    </row>
    <row r="68" spans="1:5" s="402" customFormat="1" ht="18" customHeight="1">
      <c r="A68" s="403"/>
      <c r="B68" s="408" t="s">
        <v>48</v>
      </c>
      <c r="C68" s="409" t="s">
        <v>453</v>
      </c>
      <c r="D68" s="201">
        <v>0</v>
      </c>
      <c r="E68" s="431">
        <v>0</v>
      </c>
    </row>
    <row r="69" spans="1:5" s="402" customFormat="1" ht="18" customHeight="1">
      <c r="A69" s="403"/>
      <c r="B69" s="408" t="s">
        <v>70</v>
      </c>
      <c r="C69" s="409" t="s">
        <v>454</v>
      </c>
      <c r="D69" s="201"/>
      <c r="E69" s="244"/>
    </row>
    <row r="70" spans="1:5" s="402" customFormat="1" ht="18" customHeight="1">
      <c r="A70" s="417"/>
      <c r="B70" s="418" t="s">
        <v>459</v>
      </c>
      <c r="C70" s="419" t="s">
        <v>455</v>
      </c>
      <c r="D70" s="420"/>
      <c r="E70" s="421"/>
    </row>
    <row r="71" spans="1:5" s="402" customFormat="1" ht="18" customHeight="1">
      <c r="A71" s="174"/>
      <c r="B71" s="422" t="s">
        <v>657</v>
      </c>
      <c r="C71" s="423"/>
      <c r="D71" s="174"/>
      <c r="E71" s="174"/>
    </row>
    <row r="72" spans="1:5" s="402" customFormat="1" ht="18" customHeight="1">
      <c r="A72" s="174"/>
      <c r="B72" s="422" t="s">
        <v>659</v>
      </c>
      <c r="C72" s="423"/>
      <c r="D72" s="174"/>
      <c r="E72" s="174"/>
    </row>
    <row r="73" ht="18" customHeight="1">
      <c r="A73" s="424" t="s">
        <v>383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4" r:id="rId1"/>
  <headerFooter differentOddEven="1" differentFirst="1" alignWithMargins="0">
    <oddHeader>&amp;R&amp;"Times New Roman,Normal"&amp;16Sayfa No: 12</oddHeader>
    <oddFooter>&amp;L </oddFooter>
    <evenHeader>&amp;R&amp;"Times New Roman,Normal"&amp;16Sayfa No: 12</evenHeader>
    <evenFooter>&amp;L?</evenFooter>
    <firstFooter>&amp;L?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>K-6f0bc80f , N-c5b93c79</cp:keywords>
  <dc:description/>
  <cp:lastModifiedBy>Pelin Ongun (Konsolidasyon Ve U.Arasi Muh.)</cp:lastModifiedBy>
  <cp:lastPrinted>2019-11-06T08:57:01Z</cp:lastPrinted>
  <dcterms:created xsi:type="dcterms:W3CDTF">1998-01-12T17:06:50Z</dcterms:created>
  <dcterms:modified xsi:type="dcterms:W3CDTF">2022-04-23T22:46:14Z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c4d9a07c-e89f-4a13-8af7-42e3855a6440</vt:lpwstr>
  </property>
  <property fmtid="{D5CDD505-2E9C-101B-9397-08002B2CF9AE}" pid="3" name="Classification">
    <vt:lpwstr>K-6f0bc80f</vt:lpwstr>
  </property>
  <property fmtid="{D5CDD505-2E9C-101B-9397-08002B2CF9AE}" pid="4" name="KVKK">
    <vt:lpwstr>N-c5b93c79</vt:lpwstr>
  </property>
  <property fmtid="{D5CDD505-2E9C-101B-9397-08002B2CF9AE}" pid="5" name="VisualMarking">
    <vt:lpwstr>RemoveTag</vt:lpwstr>
  </property>
</Properties>
</file>